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alsan-my.sharepoint.com/personal/jlbernadaus_italsan_com/Documents/Escritorio/BdP/BdP NADIRFM PN16 SDR11/"/>
    </mc:Choice>
  </mc:AlternateContent>
  <xr:revisionPtr revIDLastSave="0" documentId="8_{77AD5DC3-CA9A-4C36-912A-B1DEC11013C9}" xr6:coauthVersionLast="47" xr6:coauthVersionMax="47" xr10:uidLastSave="{00000000-0000-0000-0000-000000000000}"/>
  <bookViews>
    <workbookView xWindow="-98" yWindow="-98" windowWidth="21795" windowHeight="13875" xr2:uid="{35D9FFDD-2AEE-48F6-88D3-22C0CE311DB7}"/>
  </bookViews>
  <sheets>
    <sheet name="Hoja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5" i="1"/>
  <c r="K5" i="1"/>
  <c r="M172" i="1"/>
  <c r="M5" i="1" s="1"/>
  <c r="L174" i="1" s="1"/>
  <c r="K162" i="1"/>
  <c r="M169" i="1"/>
  <c r="M168" i="1"/>
  <c r="M167" i="1"/>
  <c r="M166" i="1"/>
  <c r="M165" i="1"/>
  <c r="M164" i="1"/>
  <c r="L170" i="1" s="1"/>
  <c r="K152" i="1"/>
  <c r="M159" i="1"/>
  <c r="M158" i="1"/>
  <c r="M157" i="1"/>
  <c r="M156" i="1"/>
  <c r="M155" i="1"/>
  <c r="M154" i="1"/>
  <c r="L160" i="1" s="1"/>
  <c r="K142" i="1"/>
  <c r="M149" i="1"/>
  <c r="L150" i="1" s="1"/>
  <c r="M148" i="1"/>
  <c r="M147" i="1"/>
  <c r="M146" i="1"/>
  <c r="M145" i="1"/>
  <c r="M144" i="1"/>
  <c r="K132" i="1"/>
  <c r="M139" i="1"/>
  <c r="M138" i="1"/>
  <c r="L140" i="1" s="1"/>
  <c r="M137" i="1"/>
  <c r="M136" i="1"/>
  <c r="M135" i="1"/>
  <c r="M134" i="1"/>
  <c r="K122" i="1"/>
  <c r="M129" i="1"/>
  <c r="M128" i="1"/>
  <c r="M127" i="1"/>
  <c r="L130" i="1" s="1"/>
  <c r="M126" i="1"/>
  <c r="M125" i="1"/>
  <c r="M124" i="1"/>
  <c r="K112" i="1"/>
  <c r="M119" i="1"/>
  <c r="M118" i="1"/>
  <c r="M117" i="1"/>
  <c r="M116" i="1"/>
  <c r="L120" i="1" s="1"/>
  <c r="M115" i="1"/>
  <c r="M114" i="1"/>
  <c r="K102" i="1"/>
  <c r="M109" i="1"/>
  <c r="M108" i="1"/>
  <c r="M107" i="1"/>
  <c r="M106" i="1"/>
  <c r="M105" i="1"/>
  <c r="L110" i="1" s="1"/>
  <c r="M104" i="1"/>
  <c r="K92" i="1"/>
  <c r="M99" i="1"/>
  <c r="M98" i="1"/>
  <c r="M97" i="1"/>
  <c r="M96" i="1"/>
  <c r="M95" i="1"/>
  <c r="M94" i="1"/>
  <c r="L100" i="1" s="1"/>
  <c r="K82" i="1"/>
  <c r="M89" i="1"/>
  <c r="M88" i="1"/>
  <c r="M87" i="1"/>
  <c r="M86" i="1"/>
  <c r="M85" i="1"/>
  <c r="M84" i="1"/>
  <c r="L90" i="1" s="1"/>
  <c r="K72" i="1"/>
  <c r="M79" i="1"/>
  <c r="M78" i="1"/>
  <c r="M77" i="1"/>
  <c r="M76" i="1"/>
  <c r="M75" i="1"/>
  <c r="M74" i="1"/>
  <c r="L80" i="1" s="1"/>
  <c r="K61" i="1"/>
  <c r="M69" i="1"/>
  <c r="M68" i="1"/>
  <c r="M67" i="1"/>
  <c r="M66" i="1"/>
  <c r="M65" i="1"/>
  <c r="M64" i="1"/>
  <c r="M63" i="1"/>
  <c r="L70" i="1" s="1"/>
  <c r="K50" i="1"/>
  <c r="M58" i="1"/>
  <c r="M57" i="1"/>
  <c r="M56" i="1"/>
  <c r="M55" i="1"/>
  <c r="M54" i="1"/>
  <c r="M53" i="1"/>
  <c r="M52" i="1"/>
  <c r="L59" i="1" s="1"/>
  <c r="K39" i="1"/>
  <c r="M47" i="1"/>
  <c r="M46" i="1"/>
  <c r="M45" i="1"/>
  <c r="M44" i="1"/>
  <c r="M43" i="1"/>
  <c r="M42" i="1"/>
  <c r="M41" i="1"/>
  <c r="L48" i="1" s="1"/>
  <c r="K28" i="1"/>
  <c r="M36" i="1"/>
  <c r="M35" i="1"/>
  <c r="M34" i="1"/>
  <c r="M33" i="1"/>
  <c r="M32" i="1"/>
  <c r="M31" i="1"/>
  <c r="M30" i="1"/>
  <c r="L37" i="1" s="1"/>
  <c r="K17" i="1"/>
  <c r="M25" i="1"/>
  <c r="M24" i="1"/>
  <c r="M23" i="1"/>
  <c r="M22" i="1"/>
  <c r="M21" i="1"/>
  <c r="M20" i="1"/>
  <c r="M19" i="1"/>
  <c r="L26" i="1" s="1"/>
  <c r="K6" i="1"/>
  <c r="M14" i="1"/>
  <c r="M13" i="1"/>
  <c r="M12" i="1"/>
  <c r="M11" i="1"/>
  <c r="M10" i="1"/>
  <c r="M9" i="1"/>
  <c r="M8" i="1"/>
  <c r="L15" i="1" s="1"/>
  <c r="M130" i="1" l="1"/>
  <c r="M122" i="1" s="1"/>
  <c r="L122" i="1"/>
  <c r="M170" i="1"/>
  <c r="M162" i="1" s="1"/>
  <c r="L162" i="1"/>
  <c r="M37" i="1"/>
  <c r="M28" i="1" s="1"/>
  <c r="L28" i="1"/>
  <c r="L112" i="1"/>
  <c r="M120" i="1"/>
  <c r="M112" i="1" s="1"/>
  <c r="L82" i="1"/>
  <c r="M90" i="1"/>
  <c r="M82" i="1" s="1"/>
  <c r="M26" i="1"/>
  <c r="M17" i="1" s="1"/>
  <c r="L17" i="1"/>
  <c r="M59" i="1"/>
  <c r="M50" i="1" s="1"/>
  <c r="L50" i="1"/>
  <c r="L152" i="1"/>
  <c r="M160" i="1"/>
  <c r="M152" i="1" s="1"/>
  <c r="M110" i="1"/>
  <c r="M102" i="1" s="1"/>
  <c r="L102" i="1"/>
  <c r="L4" i="1"/>
  <c r="M174" i="1"/>
  <c r="M4" i="1" s="1"/>
  <c r="L176" i="1" s="1"/>
  <c r="M176" i="1" s="1"/>
  <c r="M15" i="1"/>
  <c r="M6" i="1" s="1"/>
  <c r="L6" i="1"/>
  <c r="L39" i="1"/>
  <c r="M48" i="1"/>
  <c r="M39" i="1" s="1"/>
  <c r="L72" i="1"/>
  <c r="M80" i="1"/>
  <c r="M72" i="1" s="1"/>
  <c r="L92" i="1"/>
  <c r="M100" i="1"/>
  <c r="M92" i="1" s="1"/>
  <c r="L61" i="1"/>
  <c r="M70" i="1"/>
  <c r="M61" i="1" s="1"/>
  <c r="L142" i="1"/>
  <c r="M150" i="1"/>
  <c r="M142" i="1" s="1"/>
  <c r="L132" i="1"/>
  <c r="M140" i="1"/>
  <c r="M1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Bernadaus (Italsan)</author>
  </authors>
  <commentList>
    <comment ref="A3" authorId="0" shapeId="0" xr:uid="{E5007AF9-6253-406F-90EA-22D6C9C6A16F}">
      <text>
        <r>
          <rPr>
            <b/>
            <sz val="9"/>
            <color indexed="81"/>
            <rFont val="Tahoma"/>
            <family val="2"/>
          </rPr>
          <t>Código único que identifica el concepto. Ver colores en "Entorno de trabajo: Apariencia"
Es el primer campo que hay que rellenar para crear un concepto.
Al escribir un código:
•	Si no existe en la obra, se crea un concepto nuevo
•	Si ya figura en otro lugar de la obra, se inserta también bajo el concepto superior
•	Si deriva de un concepto paramétrico, se inserta el concepto derivado
Es sensible a la opción "Archivo: Entorno de trabajo: Generales: Aceptar códigos en minúsculas"</t>
        </r>
      </text>
    </comment>
    <comment ref="B3" authorId="0" shapeId="0" xr:uid="{50ABF2B7-5FCD-4EC2-BD07-63510AE32CB9}">
      <text>
        <r>
          <rPr>
            <b/>
            <sz val="9"/>
            <color indexed="81"/>
            <rFont val="Tahoma"/>
            <family val="2"/>
          </rPr>
          <t>Naturaleza del concepto (ver menú contextual)</t>
        </r>
      </text>
    </comment>
    <comment ref="C3" authorId="0" shapeId="0" xr:uid="{13E47E19-C74F-4840-AAD9-107DDA5D5EE9}">
      <text>
        <r>
          <rPr>
            <b/>
            <sz val="9"/>
            <color indexed="81"/>
            <rFont val="Tahoma"/>
            <family val="2"/>
          </rPr>
          <t>Unidad de medida a la que se refiere el precio unitario
Las unidades de tiempo de la maquinaria y la mano de obra afectan a los cálculos de duraciones y recursos
D*, d*: Dias x Horas laborables del día (Obra.CalcDurLab)
S*, s*, W*, w*: Semanas x 5 días
M*, m*: Meses x Días laborables del mes (Obra.CalcDurMes)
A*, a*, Y*, y*: Años x 12</t>
        </r>
      </text>
    </comment>
    <comment ref="D3" authorId="0" shapeId="0" xr:uid="{CB1E3D32-9303-4113-83B9-A675CB34BC5D}">
      <text>
        <r>
          <rPr>
            <b/>
            <sz val="9"/>
            <color indexed="81"/>
            <rFont val="Tahoma"/>
            <family val="2"/>
          </rPr>
          <t>Texto breve que facilita la visualización, la búsqueda y la impresión del concepto en lugar del texto
El color corresponde al estado, que se modifica con el menú contextual, actualizándose la fecha del color correspondiente</t>
        </r>
      </text>
    </comment>
    <comment ref="E3" authorId="0" shapeId="0" xr:uid="{610E2B9C-61E9-49A3-9CDF-778206D5B561}">
      <text>
        <r>
          <rPr>
            <b/>
            <sz val="9"/>
            <color indexed="81"/>
            <rFont val="Tahoma"/>
            <family val="2"/>
          </rPr>
          <t>Descripción corta de la línea de medición</t>
        </r>
      </text>
    </comment>
    <comment ref="F3" authorId="0" shapeId="0" xr:uid="{F0CD8082-BE33-4763-ABF5-7B4A2CF68D61}">
      <text>
        <r>
          <rPr>
            <b/>
            <sz val="9"/>
            <color indexed="81"/>
            <rFont val="Tahoma"/>
            <family val="2"/>
          </rPr>
          <t>Columna A: Número de unidades iguales de la línea de medición</t>
        </r>
      </text>
    </comment>
    <comment ref="G3" authorId="0" shapeId="0" xr:uid="{73ADA2EF-009F-47D4-A53A-499D243B74A7}">
      <text>
        <r>
          <rPr>
            <b/>
            <sz val="9"/>
            <color indexed="81"/>
            <rFont val="Tahoma"/>
            <family val="2"/>
          </rPr>
          <t>Columna B: Longitud de la línea de medición</t>
        </r>
      </text>
    </comment>
    <comment ref="H3" authorId="0" shapeId="0" xr:uid="{7F74DCD7-B6F1-44DB-BED8-FE8B289088CD}">
      <text>
        <r>
          <rPr>
            <b/>
            <sz val="9"/>
            <color indexed="81"/>
            <rFont val="Tahoma"/>
            <family val="2"/>
          </rPr>
          <t>Columna C: Anchura de la línea de medición</t>
        </r>
      </text>
    </comment>
    <comment ref="I3" authorId="0" shapeId="0" xr:uid="{33E22B82-3137-4907-8DAE-5679B530DF26}">
      <text>
        <r>
          <rPr>
            <b/>
            <sz val="9"/>
            <color indexed="81"/>
            <rFont val="Tahoma"/>
            <family val="2"/>
          </rPr>
          <t>Columna D: Altura de la línea de medición</t>
        </r>
      </text>
    </comment>
    <comment ref="J3" authorId="0" shapeId="0" xr:uid="{79C887DF-ADC9-478E-A71B-C003DE43CCF9}">
      <text>
        <r>
          <rPr>
            <b/>
            <sz val="9"/>
            <color indexed="81"/>
            <rFont val="Tahoma"/>
            <family val="2"/>
          </rPr>
          <t>Cantidad
Verde: Referencia a otra partida 
Naranja: Fórmula de medición 
Azul: Expresión 
Magenta: Calculado a partir de las dimensiones 
Negro: Introducido directamente</t>
        </r>
      </text>
    </comment>
    <comment ref="K3" authorId="0" shapeId="0" xr:uid="{D9F0CBA7-1D1F-4B73-8F8E-1D6E8CDD9676}">
      <text>
        <r>
          <rPr>
            <b/>
            <sz val="9"/>
            <color indexed="81"/>
            <rFont val="Tahoma"/>
            <family val="2"/>
          </rPr>
          <t>Cantidad o rendimiento del concepto en su superior en el presupuesto
Magenta: Proviene de las líneas de medición 
Negro: Si se introduce por el usuario se retiran del presupuesto las líneas de medición, si existen
Fondo gris: Puede anularse para no tener en cuenta la cantidad del concepto en un superior determinado</t>
        </r>
      </text>
    </comment>
    <comment ref="L3" authorId="0" shapeId="0" xr:uid="{7EF7A1A8-CE7A-4841-B981-7322B9DF1CAB}">
      <text>
        <r>
          <rPr>
            <b/>
            <sz val="9"/>
            <color indexed="81"/>
            <rFont val="Tahoma"/>
            <family val="2"/>
          </rPr>
          <t>Precio unitario principal del concepto
Puede ser el precio del presupuesto, de venta o de oferta
Cuando se usan precios de coste y de venta el coste estimado figura en el precio objetivo "Obj"
Magenta: Calculado a partir de los conceptos inferiores, si se modifica pasa a ser bloqueado
Rojo: Bloqueado, puede ser distinto al resultante de sus inferiores
Fondo gris: Anulado, el concepto no interviene en el presupuesto
Precios.Pres
Precio asignado a la entidad que aparece en las ventanas de precios múltiples, como divisas, precios y ofertantes
Negro: Introducido por usuario
Magenta: Calculado
Fondo rosa: Valor de defecto</t>
        </r>
      </text>
    </comment>
    <comment ref="M3" authorId="0" shapeId="0" xr:uid="{2D847043-4F70-47DC-8396-9DA841AFB228}">
      <text>
        <r>
          <rPr>
            <b/>
            <sz val="9"/>
            <color indexed="81"/>
            <rFont val="Tahoma"/>
            <family val="2"/>
          </rPr>
          <t>Presupuesto vigente, suma de presupuesto inicial y modificaciones aprobadas
Incluye costes indirectos (PEM) si esta definido el porcentaje
Magenta: El producto de la cantidad por el precio del presupuesto está afectado por un factor o por el porcentaje de costes indirectos</t>
        </r>
      </text>
    </comment>
  </commentList>
</comments>
</file>

<file path=xl/sharedStrings.xml><?xml version="1.0" encoding="utf-8"?>
<sst xmlns="http://schemas.openxmlformats.org/spreadsheetml/2006/main" count="530" uniqueCount="210">
  <si>
    <t>BdPrecios ING Descompuestos NADIR FM</t>
  </si>
  <si>
    <t>Presupuesto</t>
  </si>
  <si>
    <t>Código</t>
  </si>
  <si>
    <t>Nat</t>
  </si>
  <si>
    <t>Ud</t>
  </si>
  <si>
    <t>Resumen</t>
  </si>
  <si>
    <t>Comentario</t>
  </si>
  <si>
    <t>N</t>
  </si>
  <si>
    <t>Longitud</t>
  </si>
  <si>
    <t>Anchura</t>
  </si>
  <si>
    <t>Altura</t>
  </si>
  <si>
    <t>Cantidad</t>
  </si>
  <si>
    <t>CanPres</t>
  </si>
  <si>
    <t>Pres</t>
  </si>
  <si>
    <t>ImpPres</t>
  </si>
  <si>
    <t>NADIRFM</t>
  </si>
  <si>
    <t>Capítulo</t>
  </si>
  <si>
    <t/>
  </si>
  <si>
    <t>Precios Descompuestos Tubería NADIR FM de PE</t>
  </si>
  <si>
    <t>TNADIRFMPN16</t>
  </si>
  <si>
    <t>Tubería Nadir FM PE100 SDR11/7,4 PN16/25</t>
  </si>
  <si>
    <t>TNADFM5025</t>
  </si>
  <si>
    <t>Partida</t>
  </si>
  <si>
    <t>Tubería Nadir FM PE100 SDR7,4 PN25 D=50mm</t>
  </si>
  <si>
    <t>Suministro y montaje de tubo de polietileno de alta densidad PE 100, SDR7,4, de diámetro 50 mm y 8,6 mm de espesor con Certificado FM Approval Class 1613 para redes enterradas contra incendios. Fabricado y certificado según EN ISO 12201 y certificado según EN ISO 15494 para aplicaciones industriales. Resistencia a presión nominal PN25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TNADFM5025. Marca comercial NADIR FM de Italsan.</t>
  </si>
  <si>
    <t>UTNADFM5025</t>
  </si>
  <si>
    <t>m</t>
  </si>
  <si>
    <t>Tubería Nadir FM PE100 SDR7,4 PN25 D=50MM</t>
  </si>
  <si>
    <t>moAIS01</t>
  </si>
  <si>
    <t>Mano de obra</t>
  </si>
  <si>
    <t>h</t>
  </si>
  <si>
    <t>Oficial 1ª calefactor.</t>
  </si>
  <si>
    <t>moAIS02</t>
  </si>
  <si>
    <t>Ayudante calefactor.</t>
  </si>
  <si>
    <t>EME05025</t>
  </si>
  <si>
    <t>Material</t>
  </si>
  <si>
    <t>u</t>
  </si>
  <si>
    <t>Accesorio Manguito electrico PE 100 PN25 D= 50 mm</t>
  </si>
  <si>
    <t>ETCE05025</t>
  </si>
  <si>
    <t>Accesorio Te inyectada PE100 PN25, D= 50 mm</t>
  </si>
  <si>
    <t>EGEM05025</t>
  </si>
  <si>
    <t>Accesorio Codo inyectado PE100 PN25, D= 50 mm</t>
  </si>
  <si>
    <t>%0200</t>
  </si>
  <si>
    <t>Otros</t>
  </si>
  <si>
    <t>%</t>
  </si>
  <si>
    <t>Medios auxiliares</t>
  </si>
  <si>
    <t>Total TNADFM5025</t>
  </si>
  <si>
    <t>TNADFM6325</t>
  </si>
  <si>
    <t>Tubería Nadir FM PE100 SDR7,4 PN25 D=63mm</t>
  </si>
  <si>
    <t>Suministro y montaje de tubo de polietileno de alta densidad PE 100, SDR7,4, de diámetro 63 mm y 8,6 mm de espesor con Certificado FM Approval Class 1613 para redes enterradas contra incendios. Fabricado y certificado según EN ISO 12201 y certificado según EN ISO 15494 para aplicaciones industriales. Resistencia a presión nominal PN25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TNADFM6325. Marca comercial NADIR FM de Italsan.</t>
  </si>
  <si>
    <t>UTNADFM6325</t>
  </si>
  <si>
    <t>Tubería Nadir FM PE100 SDR7,4 PN25 D=63MM</t>
  </si>
  <si>
    <t>EME06325</t>
  </si>
  <si>
    <t>Accesorio Manguito electrico PE 100 PN25 D= 63 mm</t>
  </si>
  <si>
    <t>ETCE06325</t>
  </si>
  <si>
    <t>Accesorio Te inyectada PE100 PN25, D= 63 mm</t>
  </si>
  <si>
    <t>EGEM06325</t>
  </si>
  <si>
    <t>Accesorio Codo inyectado PE100 PN25, D= 63 mm</t>
  </si>
  <si>
    <t>Total TNADFM6325</t>
  </si>
  <si>
    <t>TNADFM7525</t>
  </si>
  <si>
    <t>Tubería Nadir FM PE100 SDR7,4 PN25 D=75mm</t>
  </si>
  <si>
    <t>Suministro y montaje de tubo de polietileno de alta densidad PE 100, SDR7,4, de diámetro 75 mm y 10,3 mm de espesor con Certificado FM Approval Class 1613 para redes enterradas contra incendios. Fabricado y certificado según EN ISO 12201 y certificado según EN ISO 15494 para aplicaciones industriales. Resistencia a presión nominal PN25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TNADFM7525. Marca comercial NADIR FM de Italsan.</t>
  </si>
  <si>
    <t>UTNADFM7525</t>
  </si>
  <si>
    <t>Tubería Nadir FM PE100 SDR7,4 PN25 D=75MM</t>
  </si>
  <si>
    <t>EME07525</t>
  </si>
  <si>
    <t>Accesorio Manguito electrico PE 100 PN25 D= 75 mm</t>
  </si>
  <si>
    <t>ETCE07525</t>
  </si>
  <si>
    <t>Accesorio Te inyectada PE100 PN25, D= 75 mm</t>
  </si>
  <si>
    <t>EGEM07525</t>
  </si>
  <si>
    <t>Accesorio Codo inyectado PE100 PN25, D= 75 mm</t>
  </si>
  <si>
    <t>Total TNADFM7525</t>
  </si>
  <si>
    <t>TNADFM9016</t>
  </si>
  <si>
    <t>Tubería Nadir FM PE100 SDR11 PN16 D=90mm</t>
  </si>
  <si>
    <t>Suministro y montaje de tubo de polietileno de alta densidad PE 100, SDR11, de diámetro 90 mm y 8,2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TNADFM9016. Marca comercial NADIR FM de Italsan.</t>
  </si>
  <si>
    <t>UTNADFM9016</t>
  </si>
  <si>
    <t>Tubería Nadir FM PE100 SDR11 PN16 D=90MM</t>
  </si>
  <si>
    <t>EME090</t>
  </si>
  <si>
    <t>Accesorio Manguito electrico PE 100 PN16 D= 90 mm</t>
  </si>
  <si>
    <t>ETCE090</t>
  </si>
  <si>
    <t>Accesorio Te electrosoldable PE100 PN16, D= 90 mm</t>
  </si>
  <si>
    <t>EGEM090</t>
  </si>
  <si>
    <t>Accesorio Codo electrosoldable PE100 PN16, D= 90 mm</t>
  </si>
  <si>
    <t>Total TNADFM9016</t>
  </si>
  <si>
    <t>TNADFM11016</t>
  </si>
  <si>
    <t>Tubería Nadir FM PE100 SDR11 PN16 D=110mm</t>
  </si>
  <si>
    <t>Suministro y montaje de tubo de polietileno de alta densidad PE 100, SDR11, de diámetro 110 mm y 10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TNADFM11016. Marca comercial NADIR FM de Italsan.</t>
  </si>
  <si>
    <t>UTNADFM11016</t>
  </si>
  <si>
    <t>Tubería Nadir FM PE100 SDR11 PN16 D=110MM</t>
  </si>
  <si>
    <t>EME0110</t>
  </si>
  <si>
    <t>Accesorio Manguito electrico PE 100 PN16 D= 110 mm</t>
  </si>
  <si>
    <t>ETCE0110</t>
  </si>
  <si>
    <t>Accesorio Te electrosoldable PE100 PN16, D= 110 mm</t>
  </si>
  <si>
    <t>EGEM0110</t>
  </si>
  <si>
    <t>Accesorio Codo electrosoldable PE100 PN16, D= 110 mm</t>
  </si>
  <si>
    <t>Total TNADFM11016</t>
  </si>
  <si>
    <t>TNADFM12516</t>
  </si>
  <si>
    <t>Tubería Nadir FM PE100 SDR11 PN16 D=125mm</t>
  </si>
  <si>
    <t>Suministro y montaje de tubo de polietileno de alta densidad PE 100, SDR11, de diámetro 125 mm y 11,4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TNADFM12516. Marca comercial NADIR FM de Italsan.</t>
  </si>
  <si>
    <t>UTNADFM12516</t>
  </si>
  <si>
    <t>Tubería Nadir FM PE100 SDR11 PN16 D=125MM</t>
  </si>
  <si>
    <t>EME0125</t>
  </si>
  <si>
    <t>Accesorio Manguito electrico PE 100 PN16 D= 125 mm</t>
  </si>
  <si>
    <t>ETCE0125</t>
  </si>
  <si>
    <t>Accesorio Te electrosoldable PE100 PN16, D= 125 mm</t>
  </si>
  <si>
    <t>EGEM0125</t>
  </si>
  <si>
    <t>Accesorio Codo electrosoldable PE100 PN16, D= 125 mm</t>
  </si>
  <si>
    <t>Total TNADFM12516</t>
  </si>
  <si>
    <t>TNADFM16016</t>
  </si>
  <si>
    <t>Tubería Nadir FM PE100 SDR11 PN16 D=160mm</t>
  </si>
  <si>
    <t>Suministro y montaje de tubo de polietileno de alta densidad PE 100, SDR11, de diámetro 160 mm y 14,6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TNADFM16016. Marca comercial NADIR FM de Italsan.</t>
  </si>
  <si>
    <t>UTNADFM16016</t>
  </si>
  <si>
    <t>Tubería Nadir FM PE100 SDR11 PN16 D=160MM</t>
  </si>
  <si>
    <t>DT160</t>
  </si>
  <si>
    <t>Accesorio Te inyectada PE100 PN16, D= 160 mm</t>
  </si>
  <si>
    <t>EG160</t>
  </si>
  <si>
    <t>Accesorio Codo inyectado PE100 PN16, D= 160 mm</t>
  </si>
  <si>
    <t>Total TNADFM16016</t>
  </si>
  <si>
    <t>TNADFM20016</t>
  </si>
  <si>
    <t>Tubería Nadir FM PE100 SDR11 PN16 D=200mm</t>
  </si>
  <si>
    <t>Suministro y montaje de tubo de polietileno de alta densidad PE 100, SDR11, de diámetro 200 mm y 18,2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TNADFM20016. Marca comercial NADIR FM de Italsan.</t>
  </si>
  <si>
    <t>UTNADFM20016</t>
  </si>
  <si>
    <t>Tubería Nadir FM PE100 SDR11 PN16 D=200MM</t>
  </si>
  <si>
    <t>DT200</t>
  </si>
  <si>
    <t>Accesorio Te inyectado PE100 PN16, D= 200 mm</t>
  </si>
  <si>
    <t>EG200</t>
  </si>
  <si>
    <t>Accesorio Codo inyectado PE100 PN16, D= 200 mm</t>
  </si>
  <si>
    <t>Total TNADFM20016</t>
  </si>
  <si>
    <t>TNADFM25016</t>
  </si>
  <si>
    <t>Tubería Nadir FM PE100 SDR11 PN16 D=250mm</t>
  </si>
  <si>
    <t>Suministro y montaje de tubo de polietileno de alta densidad PE 100, SDR11, de diámetro 250 mm y 22,7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TNADFM25016. Marca comercial NADIR FM de Italsan.</t>
  </si>
  <si>
    <t>UTNADFM25016</t>
  </si>
  <si>
    <t>Tubería Nadir FM PE100 SDR11 PN16 D=250MM</t>
  </si>
  <si>
    <t>DT250</t>
  </si>
  <si>
    <t>Accesorio Te inyectado PE100 PN16, D= 250 mm</t>
  </si>
  <si>
    <t>EG250</t>
  </si>
  <si>
    <t>Accesorio Codo inyectado PE100 PN16, D= 250 mm</t>
  </si>
  <si>
    <t>Total TNADFM25016</t>
  </si>
  <si>
    <t>TNADFM31516</t>
  </si>
  <si>
    <t>Tubería Nadir FM PE100 SDR11 PN16 D=315mm</t>
  </si>
  <si>
    <t>Suministro y montaje de tubo de polietileno de alta densidad PE 100, SDR11, de diámetro 315 mm y 28,6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TNADFM31516. Marca comercial NADIR FM de Italsan.</t>
  </si>
  <si>
    <t>UTNADFM31516</t>
  </si>
  <si>
    <t>Tubería Nadir FM PE100 SDR11 PN16 D=315MM</t>
  </si>
  <si>
    <t>DT315</t>
  </si>
  <si>
    <t>Accesorio Te inyectado PE100 PN16, D= 315 mm</t>
  </si>
  <si>
    <t>EG315</t>
  </si>
  <si>
    <t>Accesorio Codo inyectado PE100 PN16, D= 315 mm</t>
  </si>
  <si>
    <t>Total TNADFM31516</t>
  </si>
  <si>
    <t>TNADFM35516</t>
  </si>
  <si>
    <t>Tubería Nadir FM PE100 SDR11 PN16 D=355mm</t>
  </si>
  <si>
    <t>Suministro y montaje de tubo de polietileno de alta densidad PE 100, SDR11, de diámetro 355 mm y 32,2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TNADFM35516. Marca comercial NADIR FM de Italsan.</t>
  </si>
  <si>
    <t>UTNADFM35516</t>
  </si>
  <si>
    <t>Tubería Nadir FM PE100 SDR11 PN16 D=355MM</t>
  </si>
  <si>
    <t>DT355</t>
  </si>
  <si>
    <t>Accesorio Te inyectable PE100 PN16, D= 355 mm</t>
  </si>
  <si>
    <t>EG355</t>
  </si>
  <si>
    <t>Accesorio Codo inyectable PE100 PN16, D= 355 mm</t>
  </si>
  <si>
    <t>Total TNADFM35516</t>
  </si>
  <si>
    <t>TNADFM40016</t>
  </si>
  <si>
    <t>Tubería Nadir FM PE100 SDR11 PN16 D=400mm</t>
  </si>
  <si>
    <t>Suministro y montaje de tubo de polietileno de alta densidad PE 100, SDR11, de diámetro 400 mm y 36,3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TNADFM40016. Marca comercial NADIR FM de Italsan.</t>
  </si>
  <si>
    <t>UTNADFM40016</t>
  </si>
  <si>
    <t>Tubería Nadir FM PE100 SDR11 PN16 D=400MM</t>
  </si>
  <si>
    <t>DT400</t>
  </si>
  <si>
    <t>Accesorio Te inyectada PE100 PN16, D= 400 mm</t>
  </si>
  <si>
    <t>EG400</t>
  </si>
  <si>
    <t>Accesorio Codo inyectada PE100 PN16, D= 400 mm</t>
  </si>
  <si>
    <t>Total TNADFM40016</t>
  </si>
  <si>
    <t>TNADFM45016</t>
  </si>
  <si>
    <t>Tubería Nadir FM PE100 SDR11 PN16 D=450mm</t>
  </si>
  <si>
    <t>Suministro y montaje de tubo de polietileno de alta densidad PE 100, SDR11, de diámetro 450 mm y 40,9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TNADFM45016. Marca comercial NADIR FM de Italsan.</t>
  </si>
  <si>
    <t>196305</t>
  </si>
  <si>
    <t>Tubería Nadir FM PE100 SDR11 PN16 D=450MM</t>
  </si>
  <si>
    <t>DT450</t>
  </si>
  <si>
    <t>Accesorio Te inyectada PE100 PN16, D= 450 mm</t>
  </si>
  <si>
    <t>EG450</t>
  </si>
  <si>
    <t>Accesorio Codo inyectada PE100 PN16, D= 450 mm</t>
  </si>
  <si>
    <t>Total TNADFM45016</t>
  </si>
  <si>
    <t>TNADFM50016</t>
  </si>
  <si>
    <t>Tubería Nadir FM PE100 SDR11 PN16 D=500mm</t>
  </si>
  <si>
    <t>Suministro y montaje de tubo de polietileno de alta densidad PE 100, SDR11, de diámetro 500 mm y 45,4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TNADFM50016. Marca comercial NADIR FM de Italsan.</t>
  </si>
  <si>
    <t>UTNADFM50016</t>
  </si>
  <si>
    <t>Tubería Nadir FM PE100 SDR11 PN16 D=500MM</t>
  </si>
  <si>
    <t>DT500</t>
  </si>
  <si>
    <t>Accesorio Te inyectada PE100 PN16, D= 500 mm</t>
  </si>
  <si>
    <t>EG500</t>
  </si>
  <si>
    <t>Accesorio Codo inyectada PE100 PN16, D= 500 mm</t>
  </si>
  <si>
    <t>Total TNADFM50016</t>
  </si>
  <si>
    <t>TNADFM56016</t>
  </si>
  <si>
    <t>Tubería Nadir FM PE100 SDR11 PN16 D=560mm</t>
  </si>
  <si>
    <t>Suministro y montaje de tubo de polietileno de alta densidad PE 100, SDR11, de diámetro 560 mm y 50,8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TNADFM56016. Marca comercial NADIR FM de Italsan.</t>
  </si>
  <si>
    <t>UTNADFM56016</t>
  </si>
  <si>
    <t>Tubería Nadir FM PE100 SDR11 PN16 D=560MM</t>
  </si>
  <si>
    <t>DT560</t>
  </si>
  <si>
    <t>Accesorio Te inyectada PE100 PN16, D= 560 mm</t>
  </si>
  <si>
    <t>EG560</t>
  </si>
  <si>
    <t>Accesorio Codo inyectada PE100 PN16, D= 560 mm</t>
  </si>
  <si>
    <t>Total TNADFM56016</t>
  </si>
  <si>
    <t>TNADFM63016</t>
  </si>
  <si>
    <t>Tubería Nadir FM PE100 SDR11 PN16 D=630mm</t>
  </si>
  <si>
    <t>Suministro y montaje de tubo de polietileno de alta densidad PE 100, SDR11, de diámetro 630 mm y 57,2 mm de espesor con Certificado FM Approval Class 1613 para redes enterradas contra incendios. Fabricado y certificado según EN ISO 12201 y certificado según EN ISO 15494 para aplicaciones industriales. Resistencia a presión nominal PN16 bar. Para aplicaciones de redes enterradas contra incendios, suministro y tratamiento de agua (potable, salobre, agua de mar y residuales) y trasiego de fluidos químicos y/o industriales, con temperaturas comprendidas entre -40°C y 40°C. Tubería de color negro con banda azul presentada en barras de 6 y 12 m. Ref. TNADFM63016. Marca comercial NADIR FM de Italsan.</t>
  </si>
  <si>
    <t>UTNADFM63016</t>
  </si>
  <si>
    <t>Tubería Nadir FM PE100 SDR11 PN16 D=630MM</t>
  </si>
  <si>
    <t>DT630</t>
  </si>
  <si>
    <t>Accesorio Te inyectada PE100 PN16, D= 630 mm</t>
  </si>
  <si>
    <t>EG630</t>
  </si>
  <si>
    <t>Accesorio Codo inyectada PE100 PN16, D= 630 mm</t>
  </si>
  <si>
    <t>Total TNADFM63016</t>
  </si>
  <si>
    <t>Total TNADIRFMPN16</t>
  </si>
  <si>
    <t>Total NADIRFM</t>
  </si>
  <si>
    <t>Total TUBERÍA NADIR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</si>
</sst>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rgb="FFFF40FF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40FF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8C7AF"/>
        <bgColor indexed="64"/>
      </patternFill>
    </fill>
    <fill>
      <patternFill patternType="solid">
        <fgColor rgb="FFACD1BE"/>
        <bgColor indexed="64"/>
      </patternFill>
    </fill>
    <fill>
      <patternFill patternType="solid">
        <fgColor rgb="FFFFEDDB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3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vertical="top"/>
    </xf>
    <xf numFmtId="4" fontId="6" fillId="3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5" borderId="0" xfId="0" applyFont="1" applyFill="1" applyAlignment="1">
      <alignment vertical="top"/>
    </xf>
    <xf numFmtId="3" fontId="7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9" fontId="5" fillId="2" borderId="0" xfId="0" applyNumberFormat="1" applyFont="1" applyFill="1" applyAlignment="1">
      <alignment vertical="top" wrapText="1"/>
    </xf>
    <xf numFmtId="49" fontId="5" fillId="3" borderId="0" xfId="0" applyNumberFormat="1" applyFont="1" applyFill="1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3F9D-0FD4-4C81-AD44-E74EA149FD4A}">
  <dimension ref="A1:M177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7" sqref="G7"/>
    </sheetView>
  </sheetViews>
  <sheetFormatPr baseColWidth="10" defaultRowHeight="14.25" x14ac:dyDescent="0.45"/>
  <cols>
    <col min="1" max="1" width="9.9296875" bestFit="1" customWidth="1"/>
    <col min="2" max="2" width="8.19921875" bestFit="1" customWidth="1"/>
    <col min="3" max="3" width="3.46484375" bestFit="1" customWidth="1"/>
    <col min="4" max="4" width="76.06640625" customWidth="1"/>
    <col min="5" max="5" width="10.1328125" bestFit="1" customWidth="1"/>
    <col min="6" max="6" width="2.53125" bestFit="1" customWidth="1"/>
    <col min="7" max="7" width="7.73046875" bestFit="1" customWidth="1"/>
    <col min="8" max="8" width="7.53125" bestFit="1" customWidth="1"/>
    <col min="9" max="9" width="5.796875" bestFit="1" customWidth="1"/>
    <col min="10" max="10" width="14.73046875" bestFit="1" customWidth="1"/>
    <col min="11" max="11" width="7.6640625" bestFit="1" customWidth="1"/>
    <col min="12" max="12" width="5.796875" bestFit="1" customWidth="1"/>
    <col min="13" max="13" width="7.53125" bestFit="1" customWidth="1"/>
  </cols>
  <sheetData>
    <row r="1" spans="1:13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x14ac:dyDescent="0.4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45">
      <c r="A3" s="4" t="s">
        <v>2</v>
      </c>
      <c r="B3" s="4" t="s">
        <v>3</v>
      </c>
      <c r="C3" s="4" t="s">
        <v>4</v>
      </c>
      <c r="D3" s="22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x14ac:dyDescent="0.45">
      <c r="A4" s="5" t="s">
        <v>15</v>
      </c>
      <c r="B4" s="5" t="s">
        <v>16</v>
      </c>
      <c r="C4" s="5" t="s">
        <v>17</v>
      </c>
      <c r="D4" s="23" t="s">
        <v>18</v>
      </c>
      <c r="E4" s="6"/>
      <c r="F4" s="6"/>
      <c r="G4" s="6"/>
      <c r="H4" s="6"/>
      <c r="I4" s="6"/>
      <c r="J4" s="6"/>
      <c r="K4" s="7">
        <f>K174</f>
        <v>1</v>
      </c>
      <c r="L4" s="8">
        <f>L174</f>
        <v>0</v>
      </c>
      <c r="M4" s="8">
        <f>M174</f>
        <v>0</v>
      </c>
    </row>
    <row r="5" spans="1:13" x14ac:dyDescent="0.45">
      <c r="A5" s="9" t="s">
        <v>19</v>
      </c>
      <c r="B5" s="9" t="s">
        <v>16</v>
      </c>
      <c r="C5" s="9" t="s">
        <v>17</v>
      </c>
      <c r="D5" s="24" t="s">
        <v>20</v>
      </c>
      <c r="E5" s="10"/>
      <c r="F5" s="10"/>
      <c r="G5" s="10"/>
      <c r="H5" s="10"/>
      <c r="I5" s="10"/>
      <c r="J5" s="10"/>
      <c r="K5" s="11">
        <f>K172</f>
        <v>1</v>
      </c>
      <c r="L5" s="11">
        <f>L172</f>
        <v>0</v>
      </c>
      <c r="M5" s="11">
        <f>M172</f>
        <v>0</v>
      </c>
    </row>
    <row r="6" spans="1:13" x14ac:dyDescent="0.45">
      <c r="A6" s="12" t="s">
        <v>21</v>
      </c>
      <c r="B6" s="13" t="s">
        <v>22</v>
      </c>
      <c r="C6" s="13" t="s">
        <v>17</v>
      </c>
      <c r="D6" s="25" t="s">
        <v>23</v>
      </c>
      <c r="E6" s="14"/>
      <c r="F6" s="14"/>
      <c r="G6" s="14"/>
      <c r="H6" s="14"/>
      <c r="I6" s="14"/>
      <c r="J6" s="14"/>
      <c r="K6" s="15">
        <f>K15</f>
        <v>0</v>
      </c>
      <c r="L6" s="15">
        <f>L15</f>
        <v>16.04</v>
      </c>
      <c r="M6" s="15">
        <f>M15</f>
        <v>0</v>
      </c>
    </row>
    <row r="7" spans="1:13" ht="63" x14ac:dyDescent="0.45">
      <c r="A7" s="14"/>
      <c r="B7" s="14"/>
      <c r="C7" s="14"/>
      <c r="D7" s="25" t="s">
        <v>24</v>
      </c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45">
      <c r="A8" s="13" t="s">
        <v>25</v>
      </c>
      <c r="B8" s="13" t="s">
        <v>22</v>
      </c>
      <c r="C8" s="13" t="s">
        <v>26</v>
      </c>
      <c r="D8" s="25" t="s">
        <v>27</v>
      </c>
      <c r="E8" s="14"/>
      <c r="F8" s="14"/>
      <c r="G8" s="14"/>
      <c r="H8" s="14"/>
      <c r="I8" s="14"/>
      <c r="J8" s="14"/>
      <c r="K8" s="16">
        <v>1</v>
      </c>
      <c r="L8" s="17">
        <v>7.99</v>
      </c>
      <c r="M8" s="15">
        <f>ROUND(K8*L8,2)</f>
        <v>7.99</v>
      </c>
    </row>
    <row r="9" spans="1:13" x14ac:dyDescent="0.45">
      <c r="A9" s="13" t="s">
        <v>28</v>
      </c>
      <c r="B9" s="13" t="s">
        <v>29</v>
      </c>
      <c r="C9" s="13" t="s">
        <v>30</v>
      </c>
      <c r="D9" s="25" t="s">
        <v>31</v>
      </c>
      <c r="E9" s="14"/>
      <c r="F9" s="14"/>
      <c r="G9" s="14"/>
      <c r="H9" s="14"/>
      <c r="I9" s="14"/>
      <c r="J9" s="14"/>
      <c r="K9" s="16">
        <v>4.8000000000000001E-2</v>
      </c>
      <c r="L9" s="17">
        <v>16.18</v>
      </c>
      <c r="M9" s="15">
        <f>ROUND(K9*L9,2)</f>
        <v>0.78</v>
      </c>
    </row>
    <row r="10" spans="1:13" x14ac:dyDescent="0.45">
      <c r="A10" s="13" t="s">
        <v>32</v>
      </c>
      <c r="B10" s="13" t="s">
        <v>29</v>
      </c>
      <c r="C10" s="13" t="s">
        <v>30</v>
      </c>
      <c r="D10" s="25" t="s">
        <v>33</v>
      </c>
      <c r="E10" s="14"/>
      <c r="F10" s="14"/>
      <c r="G10" s="14"/>
      <c r="H10" s="14"/>
      <c r="I10" s="14"/>
      <c r="J10" s="14"/>
      <c r="K10" s="16">
        <v>4.8000000000000001E-2</v>
      </c>
      <c r="L10" s="17">
        <v>14.68</v>
      </c>
      <c r="M10" s="15">
        <f>ROUND(K10*L10,2)</f>
        <v>0.7</v>
      </c>
    </row>
    <row r="11" spans="1:13" x14ac:dyDescent="0.45">
      <c r="A11" s="13" t="s">
        <v>34</v>
      </c>
      <c r="B11" s="13" t="s">
        <v>35</v>
      </c>
      <c r="C11" s="13" t="s">
        <v>36</v>
      </c>
      <c r="D11" s="25" t="s">
        <v>37</v>
      </c>
      <c r="E11" s="14"/>
      <c r="F11" s="14"/>
      <c r="G11" s="14"/>
      <c r="H11" s="14"/>
      <c r="I11" s="14"/>
      <c r="J11" s="14"/>
      <c r="K11" s="16">
        <v>0.21299999999999999</v>
      </c>
      <c r="L11" s="17">
        <v>17.62</v>
      </c>
      <c r="M11" s="15">
        <f>ROUND(K11*L11,2)</f>
        <v>3.75</v>
      </c>
    </row>
    <row r="12" spans="1:13" x14ac:dyDescent="0.45">
      <c r="A12" s="13" t="s">
        <v>38</v>
      </c>
      <c r="B12" s="13" t="s">
        <v>35</v>
      </c>
      <c r="C12" s="13" t="s">
        <v>36</v>
      </c>
      <c r="D12" s="25" t="s">
        <v>39</v>
      </c>
      <c r="E12" s="14"/>
      <c r="F12" s="14"/>
      <c r="G12" s="14"/>
      <c r="H12" s="14"/>
      <c r="I12" s="14"/>
      <c r="J12" s="14"/>
      <c r="K12" s="16">
        <v>6.7000000000000004E-2</v>
      </c>
      <c r="L12" s="17">
        <v>19.46</v>
      </c>
      <c r="M12" s="15">
        <f>ROUND(K12*L12,2)</f>
        <v>1.3</v>
      </c>
    </row>
    <row r="13" spans="1:13" x14ac:dyDescent="0.45">
      <c r="A13" s="13" t="s">
        <v>40</v>
      </c>
      <c r="B13" s="13" t="s">
        <v>35</v>
      </c>
      <c r="C13" s="13" t="s">
        <v>36</v>
      </c>
      <c r="D13" s="25" t="s">
        <v>41</v>
      </c>
      <c r="E13" s="14"/>
      <c r="F13" s="14"/>
      <c r="G13" s="14"/>
      <c r="H13" s="14"/>
      <c r="I13" s="14"/>
      <c r="J13" s="14"/>
      <c r="K13" s="16">
        <v>6.7000000000000004E-2</v>
      </c>
      <c r="L13" s="17">
        <v>18.09</v>
      </c>
      <c r="M13" s="15">
        <f>ROUND(K13*L13,2)</f>
        <v>1.21</v>
      </c>
    </row>
    <row r="14" spans="1:13" x14ac:dyDescent="0.45">
      <c r="A14" s="13" t="s">
        <v>42</v>
      </c>
      <c r="B14" s="13" t="s">
        <v>43</v>
      </c>
      <c r="C14" s="13" t="s">
        <v>44</v>
      </c>
      <c r="D14" s="25" t="s">
        <v>45</v>
      </c>
      <c r="E14" s="14"/>
      <c r="F14" s="14"/>
      <c r="G14" s="14"/>
      <c r="H14" s="14"/>
      <c r="I14" s="14"/>
      <c r="J14" s="14"/>
      <c r="K14" s="16">
        <v>0.157</v>
      </c>
      <c r="L14" s="17">
        <v>2</v>
      </c>
      <c r="M14" s="15">
        <f>ROUND(K14*L14,2)</f>
        <v>0.31</v>
      </c>
    </row>
    <row r="15" spans="1:13" x14ac:dyDescent="0.45">
      <c r="A15" s="14"/>
      <c r="B15" s="14"/>
      <c r="C15" s="14"/>
      <c r="D15" s="26"/>
      <c r="E15" s="14"/>
      <c r="F15" s="14"/>
      <c r="G15" s="14"/>
      <c r="H15" s="14"/>
      <c r="I15" s="14"/>
      <c r="J15" s="18" t="s">
        <v>46</v>
      </c>
      <c r="K15" s="17">
        <v>0</v>
      </c>
      <c r="L15" s="19">
        <f>SUM(M8:M14)</f>
        <v>16.04</v>
      </c>
      <c r="M15" s="19">
        <f>ROUND(K15*L15,2)</f>
        <v>0</v>
      </c>
    </row>
    <row r="16" spans="1:13" x14ac:dyDescent="0.45">
      <c r="A16" s="20"/>
      <c r="B16" s="20"/>
      <c r="C16" s="20"/>
      <c r="D16" s="27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45">
      <c r="A17" s="12" t="s">
        <v>47</v>
      </c>
      <c r="B17" s="13" t="s">
        <v>22</v>
      </c>
      <c r="C17" s="13" t="s">
        <v>17</v>
      </c>
      <c r="D17" s="25" t="s">
        <v>48</v>
      </c>
      <c r="E17" s="14"/>
      <c r="F17" s="14"/>
      <c r="G17" s="14"/>
      <c r="H17" s="14"/>
      <c r="I17" s="14"/>
      <c r="J17" s="14"/>
      <c r="K17" s="15">
        <f>K26</f>
        <v>0</v>
      </c>
      <c r="L17" s="15">
        <f>L26</f>
        <v>21.43</v>
      </c>
      <c r="M17" s="15">
        <f>M26</f>
        <v>0</v>
      </c>
    </row>
    <row r="18" spans="1:13" ht="63" x14ac:dyDescent="0.45">
      <c r="A18" s="14"/>
      <c r="B18" s="14"/>
      <c r="C18" s="14"/>
      <c r="D18" s="25" t="s">
        <v>49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45">
      <c r="A19" s="13" t="s">
        <v>50</v>
      </c>
      <c r="B19" s="13" t="s">
        <v>22</v>
      </c>
      <c r="C19" s="13" t="s">
        <v>26</v>
      </c>
      <c r="D19" s="25" t="s">
        <v>51</v>
      </c>
      <c r="E19" s="14"/>
      <c r="F19" s="14"/>
      <c r="G19" s="14"/>
      <c r="H19" s="14"/>
      <c r="I19" s="14"/>
      <c r="J19" s="14"/>
      <c r="K19" s="16">
        <v>1</v>
      </c>
      <c r="L19" s="17">
        <v>12.37</v>
      </c>
      <c r="M19" s="15">
        <f>ROUND(K19*L19,2)</f>
        <v>12.37</v>
      </c>
    </row>
    <row r="20" spans="1:13" x14ac:dyDescent="0.45">
      <c r="A20" s="13" t="s">
        <v>28</v>
      </c>
      <c r="B20" s="13" t="s">
        <v>29</v>
      </c>
      <c r="C20" s="13" t="s">
        <v>30</v>
      </c>
      <c r="D20" s="25" t="s">
        <v>31</v>
      </c>
      <c r="E20" s="14"/>
      <c r="F20" s="14"/>
      <c r="G20" s="14"/>
      <c r="H20" s="14"/>
      <c r="I20" s="14"/>
      <c r="J20" s="14"/>
      <c r="K20" s="16">
        <v>4.8000000000000001E-2</v>
      </c>
      <c r="L20" s="17">
        <v>16.18</v>
      </c>
      <c r="M20" s="15">
        <f>ROUND(K20*L20,2)</f>
        <v>0.78</v>
      </c>
    </row>
    <row r="21" spans="1:13" x14ac:dyDescent="0.45">
      <c r="A21" s="13" t="s">
        <v>32</v>
      </c>
      <c r="B21" s="13" t="s">
        <v>29</v>
      </c>
      <c r="C21" s="13" t="s">
        <v>30</v>
      </c>
      <c r="D21" s="25" t="s">
        <v>33</v>
      </c>
      <c r="E21" s="14"/>
      <c r="F21" s="14"/>
      <c r="G21" s="14"/>
      <c r="H21" s="14"/>
      <c r="I21" s="14"/>
      <c r="J21" s="14"/>
      <c r="K21" s="16">
        <v>4.8000000000000001E-2</v>
      </c>
      <c r="L21" s="17">
        <v>14.68</v>
      </c>
      <c r="M21" s="15">
        <f>ROUND(K21*L21,2)</f>
        <v>0.7</v>
      </c>
    </row>
    <row r="22" spans="1:13" x14ac:dyDescent="0.45">
      <c r="A22" s="13" t="s">
        <v>52</v>
      </c>
      <c r="B22" s="13" t="s">
        <v>35</v>
      </c>
      <c r="C22" s="13" t="s">
        <v>36</v>
      </c>
      <c r="D22" s="25" t="s">
        <v>53</v>
      </c>
      <c r="E22" s="14"/>
      <c r="F22" s="14"/>
      <c r="G22" s="14"/>
      <c r="H22" s="14"/>
      <c r="I22" s="14"/>
      <c r="J22" s="14"/>
      <c r="K22" s="16">
        <v>0.21299999999999999</v>
      </c>
      <c r="L22" s="17">
        <v>21.17</v>
      </c>
      <c r="M22" s="15">
        <f>ROUND(K22*L22,2)</f>
        <v>4.51</v>
      </c>
    </row>
    <row r="23" spans="1:13" x14ac:dyDescent="0.45">
      <c r="A23" s="13" t="s">
        <v>54</v>
      </c>
      <c r="B23" s="13" t="s">
        <v>35</v>
      </c>
      <c r="C23" s="13" t="s">
        <v>36</v>
      </c>
      <c r="D23" s="25" t="s">
        <v>55</v>
      </c>
      <c r="E23" s="14"/>
      <c r="F23" s="14"/>
      <c r="G23" s="14"/>
      <c r="H23" s="14"/>
      <c r="I23" s="14"/>
      <c r="J23" s="14"/>
      <c r="K23" s="16">
        <v>6.7000000000000004E-2</v>
      </c>
      <c r="L23" s="17">
        <v>21.35</v>
      </c>
      <c r="M23" s="15">
        <f>ROUND(K23*L23,2)</f>
        <v>1.43</v>
      </c>
    </row>
    <row r="24" spans="1:13" x14ac:dyDescent="0.45">
      <c r="A24" s="13" t="s">
        <v>56</v>
      </c>
      <c r="B24" s="13" t="s">
        <v>35</v>
      </c>
      <c r="C24" s="13" t="s">
        <v>36</v>
      </c>
      <c r="D24" s="25" t="s">
        <v>57</v>
      </c>
      <c r="E24" s="14"/>
      <c r="F24" s="14"/>
      <c r="G24" s="14"/>
      <c r="H24" s="14"/>
      <c r="I24" s="14"/>
      <c r="J24" s="14"/>
      <c r="K24" s="16">
        <v>6.7000000000000004E-2</v>
      </c>
      <c r="L24" s="17">
        <v>18.28</v>
      </c>
      <c r="M24" s="15">
        <f>ROUND(K24*L24,2)</f>
        <v>1.22</v>
      </c>
    </row>
    <row r="25" spans="1:13" x14ac:dyDescent="0.45">
      <c r="A25" s="13" t="s">
        <v>42</v>
      </c>
      <c r="B25" s="13" t="s">
        <v>43</v>
      </c>
      <c r="C25" s="13" t="s">
        <v>44</v>
      </c>
      <c r="D25" s="25" t="s">
        <v>45</v>
      </c>
      <c r="E25" s="14"/>
      <c r="F25" s="14"/>
      <c r="G25" s="14"/>
      <c r="H25" s="14"/>
      <c r="I25" s="14"/>
      <c r="J25" s="14"/>
      <c r="K25" s="16">
        <v>0.21</v>
      </c>
      <c r="L25" s="17">
        <v>2</v>
      </c>
      <c r="M25" s="15">
        <f>ROUND(K25*L25,2)</f>
        <v>0.42</v>
      </c>
    </row>
    <row r="26" spans="1:13" x14ac:dyDescent="0.45">
      <c r="A26" s="14"/>
      <c r="B26" s="14"/>
      <c r="C26" s="14"/>
      <c r="D26" s="26"/>
      <c r="E26" s="14"/>
      <c r="F26" s="14"/>
      <c r="G26" s="14"/>
      <c r="H26" s="14"/>
      <c r="I26" s="14"/>
      <c r="J26" s="18" t="s">
        <v>58</v>
      </c>
      <c r="K26" s="17">
        <v>0</v>
      </c>
      <c r="L26" s="19">
        <f>SUM(M19:M25)</f>
        <v>21.43</v>
      </c>
      <c r="M26" s="19">
        <f>ROUND(K26*L26,2)</f>
        <v>0</v>
      </c>
    </row>
    <row r="27" spans="1:13" x14ac:dyDescent="0.45">
      <c r="A27" s="20"/>
      <c r="B27" s="20"/>
      <c r="C27" s="20"/>
      <c r="D27" s="27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45">
      <c r="A28" s="12" t="s">
        <v>59</v>
      </c>
      <c r="B28" s="13" t="s">
        <v>22</v>
      </c>
      <c r="C28" s="13" t="s">
        <v>17</v>
      </c>
      <c r="D28" s="25" t="s">
        <v>60</v>
      </c>
      <c r="E28" s="14"/>
      <c r="F28" s="14"/>
      <c r="G28" s="14"/>
      <c r="H28" s="14"/>
      <c r="I28" s="14"/>
      <c r="J28" s="14"/>
      <c r="K28" s="15">
        <f>K37</f>
        <v>0</v>
      </c>
      <c r="L28" s="15">
        <f>L37</f>
        <v>29.3</v>
      </c>
      <c r="M28" s="15">
        <f>M37</f>
        <v>0</v>
      </c>
    </row>
    <row r="29" spans="1:13" ht="63" x14ac:dyDescent="0.45">
      <c r="A29" s="14"/>
      <c r="B29" s="14"/>
      <c r="C29" s="14"/>
      <c r="D29" s="25" t="s">
        <v>61</v>
      </c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45">
      <c r="A30" s="13" t="s">
        <v>62</v>
      </c>
      <c r="B30" s="13" t="s">
        <v>22</v>
      </c>
      <c r="C30" s="13" t="s">
        <v>26</v>
      </c>
      <c r="D30" s="25" t="s">
        <v>63</v>
      </c>
      <c r="E30" s="14"/>
      <c r="F30" s="14"/>
      <c r="G30" s="14"/>
      <c r="H30" s="14"/>
      <c r="I30" s="14"/>
      <c r="J30" s="14"/>
      <c r="K30" s="16">
        <v>1</v>
      </c>
      <c r="L30" s="17">
        <v>17.54</v>
      </c>
      <c r="M30" s="15">
        <f>ROUND(K30*L30,2)</f>
        <v>17.54</v>
      </c>
    </row>
    <row r="31" spans="1:13" x14ac:dyDescent="0.45">
      <c r="A31" s="13" t="s">
        <v>28</v>
      </c>
      <c r="B31" s="13" t="s">
        <v>29</v>
      </c>
      <c r="C31" s="13" t="s">
        <v>30</v>
      </c>
      <c r="D31" s="25" t="s">
        <v>31</v>
      </c>
      <c r="E31" s="14"/>
      <c r="F31" s="14"/>
      <c r="G31" s="14"/>
      <c r="H31" s="14"/>
      <c r="I31" s="14"/>
      <c r="J31" s="14"/>
      <c r="K31" s="16">
        <v>4.8000000000000001E-2</v>
      </c>
      <c r="L31" s="17">
        <v>16.18</v>
      </c>
      <c r="M31" s="15">
        <f>ROUND(K31*L31,2)</f>
        <v>0.78</v>
      </c>
    </row>
    <row r="32" spans="1:13" x14ac:dyDescent="0.45">
      <c r="A32" s="13" t="s">
        <v>32</v>
      </c>
      <c r="B32" s="13" t="s">
        <v>29</v>
      </c>
      <c r="C32" s="13" t="s">
        <v>30</v>
      </c>
      <c r="D32" s="25" t="s">
        <v>33</v>
      </c>
      <c r="E32" s="14"/>
      <c r="F32" s="14"/>
      <c r="G32" s="14"/>
      <c r="H32" s="14"/>
      <c r="I32" s="14"/>
      <c r="J32" s="14"/>
      <c r="K32" s="16">
        <v>4.8000000000000001E-2</v>
      </c>
      <c r="L32" s="17">
        <v>14.68</v>
      </c>
      <c r="M32" s="15">
        <f>ROUND(K32*L32,2)</f>
        <v>0.7</v>
      </c>
    </row>
    <row r="33" spans="1:13" x14ac:dyDescent="0.45">
      <c r="A33" s="13" t="s">
        <v>64</v>
      </c>
      <c r="B33" s="13" t="s">
        <v>35</v>
      </c>
      <c r="C33" s="13" t="s">
        <v>36</v>
      </c>
      <c r="D33" s="25" t="s">
        <v>65</v>
      </c>
      <c r="E33" s="14"/>
      <c r="F33" s="14"/>
      <c r="G33" s="14"/>
      <c r="H33" s="14"/>
      <c r="I33" s="14"/>
      <c r="J33" s="14"/>
      <c r="K33" s="16">
        <v>0.21299999999999999</v>
      </c>
      <c r="L33" s="17">
        <v>27.03</v>
      </c>
      <c r="M33" s="15">
        <f>ROUND(K33*L33,2)</f>
        <v>5.76</v>
      </c>
    </row>
    <row r="34" spans="1:13" x14ac:dyDescent="0.45">
      <c r="A34" s="13" t="s">
        <v>66</v>
      </c>
      <c r="B34" s="13" t="s">
        <v>35</v>
      </c>
      <c r="C34" s="13" t="s">
        <v>36</v>
      </c>
      <c r="D34" s="25" t="s">
        <v>67</v>
      </c>
      <c r="E34" s="14"/>
      <c r="F34" s="14"/>
      <c r="G34" s="14"/>
      <c r="H34" s="14"/>
      <c r="I34" s="14"/>
      <c r="J34" s="14"/>
      <c r="K34" s="16">
        <v>6.7000000000000004E-2</v>
      </c>
      <c r="L34" s="17">
        <v>28.35</v>
      </c>
      <c r="M34" s="15">
        <f>ROUND(K34*L34,2)</f>
        <v>1.9</v>
      </c>
    </row>
    <row r="35" spans="1:13" x14ac:dyDescent="0.45">
      <c r="A35" s="13" t="s">
        <v>68</v>
      </c>
      <c r="B35" s="13" t="s">
        <v>35</v>
      </c>
      <c r="C35" s="13" t="s">
        <v>36</v>
      </c>
      <c r="D35" s="25" t="s">
        <v>69</v>
      </c>
      <c r="E35" s="14"/>
      <c r="F35" s="14"/>
      <c r="G35" s="14"/>
      <c r="H35" s="14"/>
      <c r="I35" s="14"/>
      <c r="J35" s="14"/>
      <c r="K35" s="16">
        <v>6.7000000000000004E-2</v>
      </c>
      <c r="L35" s="17">
        <v>30.61</v>
      </c>
      <c r="M35" s="15">
        <f>ROUND(K35*L35,2)</f>
        <v>2.0499999999999998</v>
      </c>
    </row>
    <row r="36" spans="1:13" x14ac:dyDescent="0.45">
      <c r="A36" s="13" t="s">
        <v>42</v>
      </c>
      <c r="B36" s="13" t="s">
        <v>43</v>
      </c>
      <c r="C36" s="13" t="s">
        <v>44</v>
      </c>
      <c r="D36" s="25" t="s">
        <v>45</v>
      </c>
      <c r="E36" s="14"/>
      <c r="F36" s="14"/>
      <c r="G36" s="14"/>
      <c r="H36" s="14"/>
      <c r="I36" s="14"/>
      <c r="J36" s="14"/>
      <c r="K36" s="16">
        <v>0.28699999999999998</v>
      </c>
      <c r="L36" s="17">
        <v>2</v>
      </c>
      <c r="M36" s="15">
        <f>ROUND(K36*L36,2)</f>
        <v>0.56999999999999995</v>
      </c>
    </row>
    <row r="37" spans="1:13" x14ac:dyDescent="0.45">
      <c r="A37" s="14"/>
      <c r="B37" s="14"/>
      <c r="C37" s="14"/>
      <c r="D37" s="26"/>
      <c r="E37" s="14"/>
      <c r="F37" s="14"/>
      <c r="G37" s="14"/>
      <c r="H37" s="14"/>
      <c r="I37" s="14"/>
      <c r="J37" s="18" t="s">
        <v>70</v>
      </c>
      <c r="K37" s="17">
        <v>0</v>
      </c>
      <c r="L37" s="19">
        <f>SUM(M30:M36)</f>
        <v>29.3</v>
      </c>
      <c r="M37" s="19">
        <f>ROUND(K37*L37,2)</f>
        <v>0</v>
      </c>
    </row>
    <row r="38" spans="1:13" x14ac:dyDescent="0.45">
      <c r="A38" s="20"/>
      <c r="B38" s="20"/>
      <c r="C38" s="20"/>
      <c r="D38" s="27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45">
      <c r="A39" s="12" t="s">
        <v>71</v>
      </c>
      <c r="B39" s="13" t="s">
        <v>22</v>
      </c>
      <c r="C39" s="13" t="s">
        <v>17</v>
      </c>
      <c r="D39" s="25" t="s">
        <v>72</v>
      </c>
      <c r="E39" s="14"/>
      <c r="F39" s="14"/>
      <c r="G39" s="14"/>
      <c r="H39" s="14"/>
      <c r="I39" s="14"/>
      <c r="J39" s="14"/>
      <c r="K39" s="15">
        <f>K48</f>
        <v>0</v>
      </c>
      <c r="L39" s="15">
        <f>L48</f>
        <v>25.52</v>
      </c>
      <c r="M39" s="15">
        <f>M48</f>
        <v>0</v>
      </c>
    </row>
    <row r="40" spans="1:13" ht="63" x14ac:dyDescent="0.45">
      <c r="A40" s="14"/>
      <c r="B40" s="14"/>
      <c r="C40" s="14"/>
      <c r="D40" s="25" t="s">
        <v>73</v>
      </c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45">
      <c r="A41" s="13" t="s">
        <v>74</v>
      </c>
      <c r="B41" s="13" t="s">
        <v>22</v>
      </c>
      <c r="C41" s="13" t="s">
        <v>26</v>
      </c>
      <c r="D41" s="25" t="s">
        <v>75</v>
      </c>
      <c r="E41" s="14"/>
      <c r="F41" s="14"/>
      <c r="G41" s="14"/>
      <c r="H41" s="14"/>
      <c r="I41" s="14"/>
      <c r="J41" s="14"/>
      <c r="K41" s="16">
        <v>1</v>
      </c>
      <c r="L41" s="17">
        <v>17.690000000000001</v>
      </c>
      <c r="M41" s="15">
        <f>ROUND(K41*L41,2)</f>
        <v>17.690000000000001</v>
      </c>
    </row>
    <row r="42" spans="1:13" x14ac:dyDescent="0.45">
      <c r="A42" s="13" t="s">
        <v>28</v>
      </c>
      <c r="B42" s="13" t="s">
        <v>29</v>
      </c>
      <c r="C42" s="13" t="s">
        <v>30</v>
      </c>
      <c r="D42" s="25" t="s">
        <v>31</v>
      </c>
      <c r="E42" s="14"/>
      <c r="F42" s="14"/>
      <c r="G42" s="14"/>
      <c r="H42" s="14"/>
      <c r="I42" s="14"/>
      <c r="J42" s="14"/>
      <c r="K42" s="16">
        <v>4.8000000000000001E-2</v>
      </c>
      <c r="L42" s="17">
        <v>16.18</v>
      </c>
      <c r="M42" s="15">
        <f>ROUND(K42*L42,2)</f>
        <v>0.78</v>
      </c>
    </row>
    <row r="43" spans="1:13" x14ac:dyDescent="0.45">
      <c r="A43" s="13" t="s">
        <v>32</v>
      </c>
      <c r="B43" s="13" t="s">
        <v>29</v>
      </c>
      <c r="C43" s="13" t="s">
        <v>30</v>
      </c>
      <c r="D43" s="25" t="s">
        <v>33</v>
      </c>
      <c r="E43" s="14"/>
      <c r="F43" s="14"/>
      <c r="G43" s="14"/>
      <c r="H43" s="14"/>
      <c r="I43" s="14"/>
      <c r="J43" s="14"/>
      <c r="K43" s="16">
        <v>4.8000000000000001E-2</v>
      </c>
      <c r="L43" s="17">
        <v>14.68</v>
      </c>
      <c r="M43" s="15">
        <f>ROUND(K43*L43,2)</f>
        <v>0.7</v>
      </c>
    </row>
    <row r="44" spans="1:13" x14ac:dyDescent="0.45">
      <c r="A44" s="13" t="s">
        <v>76</v>
      </c>
      <c r="B44" s="13" t="s">
        <v>35</v>
      </c>
      <c r="C44" s="13" t="s">
        <v>36</v>
      </c>
      <c r="D44" s="25" t="s">
        <v>77</v>
      </c>
      <c r="E44" s="14"/>
      <c r="F44" s="14"/>
      <c r="G44" s="14"/>
      <c r="H44" s="14"/>
      <c r="I44" s="14"/>
      <c r="J44" s="14"/>
      <c r="K44" s="16">
        <v>0.16700000000000001</v>
      </c>
      <c r="L44" s="17">
        <v>10.8</v>
      </c>
      <c r="M44" s="15">
        <f>ROUND(K44*L44,2)</f>
        <v>1.8</v>
      </c>
    </row>
    <row r="45" spans="1:13" x14ac:dyDescent="0.45">
      <c r="A45" s="13" t="s">
        <v>78</v>
      </c>
      <c r="B45" s="13" t="s">
        <v>35</v>
      </c>
      <c r="C45" s="13" t="s">
        <v>36</v>
      </c>
      <c r="D45" s="25" t="s">
        <v>79</v>
      </c>
      <c r="E45" s="14"/>
      <c r="F45" s="14"/>
      <c r="G45" s="14"/>
      <c r="H45" s="14"/>
      <c r="I45" s="14"/>
      <c r="J45" s="14"/>
      <c r="K45" s="16">
        <v>6.7000000000000004E-2</v>
      </c>
      <c r="L45" s="17">
        <v>32.92</v>
      </c>
      <c r="M45" s="15">
        <f>ROUND(K45*L45,2)</f>
        <v>2.21</v>
      </c>
    </row>
    <row r="46" spans="1:13" x14ac:dyDescent="0.45">
      <c r="A46" s="13" t="s">
        <v>80</v>
      </c>
      <c r="B46" s="13" t="s">
        <v>35</v>
      </c>
      <c r="C46" s="13" t="s">
        <v>36</v>
      </c>
      <c r="D46" s="25" t="s">
        <v>81</v>
      </c>
      <c r="E46" s="14"/>
      <c r="F46" s="14"/>
      <c r="G46" s="14"/>
      <c r="H46" s="14"/>
      <c r="I46" s="14"/>
      <c r="J46" s="14"/>
      <c r="K46" s="16">
        <v>6.7000000000000004E-2</v>
      </c>
      <c r="L46" s="17">
        <v>27.5</v>
      </c>
      <c r="M46" s="15">
        <f>ROUND(K46*L46,2)</f>
        <v>1.84</v>
      </c>
    </row>
    <row r="47" spans="1:13" x14ac:dyDescent="0.45">
      <c r="A47" s="13" t="s">
        <v>42</v>
      </c>
      <c r="B47" s="13" t="s">
        <v>43</v>
      </c>
      <c r="C47" s="13" t="s">
        <v>44</v>
      </c>
      <c r="D47" s="25" t="s">
        <v>45</v>
      </c>
      <c r="E47" s="14"/>
      <c r="F47" s="14"/>
      <c r="G47" s="14"/>
      <c r="H47" s="14"/>
      <c r="I47" s="14"/>
      <c r="J47" s="14"/>
      <c r="K47" s="16">
        <v>0.25</v>
      </c>
      <c r="L47" s="17">
        <v>2</v>
      </c>
      <c r="M47" s="15">
        <f>ROUND(K47*L47,2)</f>
        <v>0.5</v>
      </c>
    </row>
    <row r="48" spans="1:13" x14ac:dyDescent="0.45">
      <c r="A48" s="14"/>
      <c r="B48" s="14"/>
      <c r="C48" s="14"/>
      <c r="D48" s="26"/>
      <c r="E48" s="14"/>
      <c r="F48" s="14"/>
      <c r="G48" s="14"/>
      <c r="H48" s="14"/>
      <c r="I48" s="14"/>
      <c r="J48" s="18" t="s">
        <v>82</v>
      </c>
      <c r="K48" s="17">
        <v>0</v>
      </c>
      <c r="L48" s="19">
        <f>SUM(M41:M47)</f>
        <v>25.52</v>
      </c>
      <c r="M48" s="19">
        <f>ROUND(K48*L48,2)</f>
        <v>0</v>
      </c>
    </row>
    <row r="49" spans="1:13" x14ac:dyDescent="0.45">
      <c r="A49" s="20"/>
      <c r="B49" s="20"/>
      <c r="C49" s="20"/>
      <c r="D49" s="27"/>
      <c r="E49" s="20"/>
      <c r="F49" s="20"/>
      <c r="G49" s="20"/>
      <c r="H49" s="20"/>
      <c r="I49" s="20"/>
      <c r="J49" s="20"/>
      <c r="K49" s="20"/>
      <c r="L49" s="20"/>
      <c r="M49" s="20"/>
    </row>
    <row r="50" spans="1:13" x14ac:dyDescent="0.45">
      <c r="A50" s="12" t="s">
        <v>83</v>
      </c>
      <c r="B50" s="13" t="s">
        <v>22</v>
      </c>
      <c r="C50" s="13" t="s">
        <v>17</v>
      </c>
      <c r="D50" s="25" t="s">
        <v>84</v>
      </c>
      <c r="E50" s="14"/>
      <c r="F50" s="14"/>
      <c r="G50" s="14"/>
      <c r="H50" s="14"/>
      <c r="I50" s="14"/>
      <c r="J50" s="14"/>
      <c r="K50" s="15">
        <f>K59</f>
        <v>0</v>
      </c>
      <c r="L50" s="15">
        <f>L59</f>
        <v>36.729999999999997</v>
      </c>
      <c r="M50" s="15">
        <f>M59</f>
        <v>0</v>
      </c>
    </row>
    <row r="51" spans="1:13" ht="63" x14ac:dyDescent="0.45">
      <c r="A51" s="14"/>
      <c r="B51" s="14"/>
      <c r="C51" s="14"/>
      <c r="D51" s="25" t="s">
        <v>85</v>
      </c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45">
      <c r="A52" s="13" t="s">
        <v>86</v>
      </c>
      <c r="B52" s="13" t="s">
        <v>22</v>
      </c>
      <c r="C52" s="13" t="s">
        <v>26</v>
      </c>
      <c r="D52" s="25" t="s">
        <v>87</v>
      </c>
      <c r="E52" s="14"/>
      <c r="F52" s="14"/>
      <c r="G52" s="14"/>
      <c r="H52" s="14"/>
      <c r="I52" s="14"/>
      <c r="J52" s="14"/>
      <c r="K52" s="16">
        <v>1</v>
      </c>
      <c r="L52" s="17">
        <v>26.07</v>
      </c>
      <c r="M52" s="15">
        <f>ROUND(K52*L52,2)</f>
        <v>26.07</v>
      </c>
    </row>
    <row r="53" spans="1:13" x14ac:dyDescent="0.45">
      <c r="A53" s="13" t="s">
        <v>28</v>
      </c>
      <c r="B53" s="13" t="s">
        <v>29</v>
      </c>
      <c r="C53" s="13" t="s">
        <v>30</v>
      </c>
      <c r="D53" s="25" t="s">
        <v>31</v>
      </c>
      <c r="E53" s="14"/>
      <c r="F53" s="14"/>
      <c r="G53" s="14"/>
      <c r="H53" s="14"/>
      <c r="I53" s="14"/>
      <c r="J53" s="14"/>
      <c r="K53" s="16">
        <v>5.0999999999999997E-2</v>
      </c>
      <c r="L53" s="17">
        <v>16.18</v>
      </c>
      <c r="M53" s="15">
        <f>ROUND(K53*L53,2)</f>
        <v>0.83</v>
      </c>
    </row>
    <row r="54" spans="1:13" x14ac:dyDescent="0.45">
      <c r="A54" s="13" t="s">
        <v>32</v>
      </c>
      <c r="B54" s="13" t="s">
        <v>29</v>
      </c>
      <c r="C54" s="13" t="s">
        <v>30</v>
      </c>
      <c r="D54" s="25" t="s">
        <v>33</v>
      </c>
      <c r="E54" s="14"/>
      <c r="F54" s="14"/>
      <c r="G54" s="14"/>
      <c r="H54" s="14"/>
      <c r="I54" s="14"/>
      <c r="J54" s="14"/>
      <c r="K54" s="16">
        <v>5.0999999999999997E-2</v>
      </c>
      <c r="L54" s="17">
        <v>14.68</v>
      </c>
      <c r="M54" s="15">
        <f>ROUND(K54*L54,2)</f>
        <v>0.75</v>
      </c>
    </row>
    <row r="55" spans="1:13" x14ac:dyDescent="0.45">
      <c r="A55" s="13" t="s">
        <v>88</v>
      </c>
      <c r="B55" s="13" t="s">
        <v>35</v>
      </c>
      <c r="C55" s="13" t="s">
        <v>36</v>
      </c>
      <c r="D55" s="25" t="s">
        <v>89</v>
      </c>
      <c r="E55" s="14"/>
      <c r="F55" s="14"/>
      <c r="G55" s="14"/>
      <c r="H55" s="14"/>
      <c r="I55" s="14"/>
      <c r="J55" s="14"/>
      <c r="K55" s="16">
        <v>0.16700000000000001</v>
      </c>
      <c r="L55" s="17">
        <v>12.8</v>
      </c>
      <c r="M55" s="15">
        <f>ROUND(K55*L55,2)</f>
        <v>2.14</v>
      </c>
    </row>
    <row r="56" spans="1:13" x14ac:dyDescent="0.45">
      <c r="A56" s="13" t="s">
        <v>90</v>
      </c>
      <c r="B56" s="13" t="s">
        <v>35</v>
      </c>
      <c r="C56" s="13" t="s">
        <v>36</v>
      </c>
      <c r="D56" s="25" t="s">
        <v>91</v>
      </c>
      <c r="E56" s="14"/>
      <c r="F56" s="14"/>
      <c r="G56" s="14"/>
      <c r="H56" s="14"/>
      <c r="I56" s="14"/>
      <c r="J56" s="14"/>
      <c r="K56" s="16">
        <v>6.7000000000000004E-2</v>
      </c>
      <c r="L56" s="17">
        <v>53.31</v>
      </c>
      <c r="M56" s="15">
        <f>ROUND(K56*L56,2)</f>
        <v>3.57</v>
      </c>
    </row>
    <row r="57" spans="1:13" x14ac:dyDescent="0.45">
      <c r="A57" s="13" t="s">
        <v>92</v>
      </c>
      <c r="B57" s="13" t="s">
        <v>35</v>
      </c>
      <c r="C57" s="13" t="s">
        <v>36</v>
      </c>
      <c r="D57" s="25" t="s">
        <v>93</v>
      </c>
      <c r="E57" s="14"/>
      <c r="F57" s="14"/>
      <c r="G57" s="14"/>
      <c r="H57" s="14"/>
      <c r="I57" s="14"/>
      <c r="J57" s="14"/>
      <c r="K57" s="16">
        <v>6.7000000000000004E-2</v>
      </c>
      <c r="L57" s="17">
        <v>39.5</v>
      </c>
      <c r="M57" s="15">
        <f>ROUND(K57*L57,2)</f>
        <v>2.65</v>
      </c>
    </row>
    <row r="58" spans="1:13" x14ac:dyDescent="0.45">
      <c r="A58" s="13" t="s">
        <v>42</v>
      </c>
      <c r="B58" s="13" t="s">
        <v>43</v>
      </c>
      <c r="C58" s="13" t="s">
        <v>44</v>
      </c>
      <c r="D58" s="25" t="s">
        <v>45</v>
      </c>
      <c r="E58" s="14"/>
      <c r="F58" s="14"/>
      <c r="G58" s="14"/>
      <c r="H58" s="14"/>
      <c r="I58" s="14"/>
      <c r="J58" s="14"/>
      <c r="K58" s="16">
        <v>0.36</v>
      </c>
      <c r="L58" s="17">
        <v>2</v>
      </c>
      <c r="M58" s="15">
        <f>ROUND(K58*L58,2)</f>
        <v>0.72</v>
      </c>
    </row>
    <row r="59" spans="1:13" x14ac:dyDescent="0.45">
      <c r="A59" s="14"/>
      <c r="B59" s="14"/>
      <c r="C59" s="14"/>
      <c r="D59" s="26"/>
      <c r="E59" s="14"/>
      <c r="F59" s="14"/>
      <c r="G59" s="14"/>
      <c r="H59" s="14"/>
      <c r="I59" s="14"/>
      <c r="J59" s="18" t="s">
        <v>94</v>
      </c>
      <c r="K59" s="17">
        <v>0</v>
      </c>
      <c r="L59" s="19">
        <f>SUM(M52:M58)</f>
        <v>36.729999999999997</v>
      </c>
      <c r="M59" s="19">
        <f>ROUND(K59*L59,2)</f>
        <v>0</v>
      </c>
    </row>
    <row r="60" spans="1:13" x14ac:dyDescent="0.45">
      <c r="A60" s="20"/>
      <c r="B60" s="20"/>
      <c r="C60" s="20"/>
      <c r="D60" s="27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45">
      <c r="A61" s="12" t="s">
        <v>95</v>
      </c>
      <c r="B61" s="13" t="s">
        <v>22</v>
      </c>
      <c r="C61" s="13" t="s">
        <v>17</v>
      </c>
      <c r="D61" s="25" t="s">
        <v>96</v>
      </c>
      <c r="E61" s="14"/>
      <c r="F61" s="14"/>
      <c r="G61" s="14"/>
      <c r="H61" s="14"/>
      <c r="I61" s="14"/>
      <c r="J61" s="14"/>
      <c r="K61" s="15">
        <f>K70</f>
        <v>0</v>
      </c>
      <c r="L61" s="15">
        <f>L70</f>
        <v>48.64</v>
      </c>
      <c r="M61" s="15">
        <f>M70</f>
        <v>0</v>
      </c>
    </row>
    <row r="62" spans="1:13" ht="63" x14ac:dyDescent="0.45">
      <c r="A62" s="14"/>
      <c r="B62" s="14"/>
      <c r="C62" s="14"/>
      <c r="D62" s="25" t="s">
        <v>97</v>
      </c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45">
      <c r="A63" s="13" t="s">
        <v>98</v>
      </c>
      <c r="B63" s="13" t="s">
        <v>22</v>
      </c>
      <c r="C63" s="13" t="s">
        <v>26</v>
      </c>
      <c r="D63" s="25" t="s">
        <v>99</v>
      </c>
      <c r="E63" s="14"/>
      <c r="F63" s="14"/>
      <c r="G63" s="14"/>
      <c r="H63" s="14"/>
      <c r="I63" s="14"/>
      <c r="J63" s="14"/>
      <c r="K63" s="16">
        <v>1</v>
      </c>
      <c r="L63" s="17">
        <v>33.770000000000003</v>
      </c>
      <c r="M63" s="15">
        <f>ROUND(K63*L63,2)</f>
        <v>33.770000000000003</v>
      </c>
    </row>
    <row r="64" spans="1:13" x14ac:dyDescent="0.45">
      <c r="A64" s="13" t="s">
        <v>28</v>
      </c>
      <c r="B64" s="13" t="s">
        <v>29</v>
      </c>
      <c r="C64" s="13" t="s">
        <v>30</v>
      </c>
      <c r="D64" s="25" t="s">
        <v>31</v>
      </c>
      <c r="E64" s="14"/>
      <c r="F64" s="14"/>
      <c r="G64" s="14"/>
      <c r="H64" s="14"/>
      <c r="I64" s="14"/>
      <c r="J64" s="14"/>
      <c r="K64" s="16">
        <v>5.5E-2</v>
      </c>
      <c r="L64" s="17">
        <v>16.18</v>
      </c>
      <c r="M64" s="15">
        <f>ROUND(K64*L64,2)</f>
        <v>0.89</v>
      </c>
    </row>
    <row r="65" spans="1:13" x14ac:dyDescent="0.45">
      <c r="A65" s="13" t="s">
        <v>32</v>
      </c>
      <c r="B65" s="13" t="s">
        <v>29</v>
      </c>
      <c r="C65" s="13" t="s">
        <v>30</v>
      </c>
      <c r="D65" s="25" t="s">
        <v>33</v>
      </c>
      <c r="E65" s="14"/>
      <c r="F65" s="14"/>
      <c r="G65" s="14"/>
      <c r="H65" s="14"/>
      <c r="I65" s="14"/>
      <c r="J65" s="14"/>
      <c r="K65" s="16">
        <v>5.5E-2</v>
      </c>
      <c r="L65" s="17">
        <v>14.68</v>
      </c>
      <c r="M65" s="15">
        <f>ROUND(K65*L65,2)</f>
        <v>0.81</v>
      </c>
    </row>
    <row r="66" spans="1:13" x14ac:dyDescent="0.45">
      <c r="A66" s="13" t="s">
        <v>100</v>
      </c>
      <c r="B66" s="13" t="s">
        <v>35</v>
      </c>
      <c r="C66" s="13" t="s">
        <v>36</v>
      </c>
      <c r="D66" s="25" t="s">
        <v>101</v>
      </c>
      <c r="E66" s="14"/>
      <c r="F66" s="14"/>
      <c r="G66" s="14"/>
      <c r="H66" s="14"/>
      <c r="I66" s="14"/>
      <c r="J66" s="14"/>
      <c r="K66" s="16">
        <v>0.16700000000000001</v>
      </c>
      <c r="L66" s="17">
        <v>18.11</v>
      </c>
      <c r="M66" s="15">
        <f>ROUND(K66*L66,2)</f>
        <v>3.02</v>
      </c>
    </row>
    <row r="67" spans="1:13" x14ac:dyDescent="0.45">
      <c r="A67" s="13" t="s">
        <v>102</v>
      </c>
      <c r="B67" s="13" t="s">
        <v>35</v>
      </c>
      <c r="C67" s="13" t="s">
        <v>36</v>
      </c>
      <c r="D67" s="25" t="s">
        <v>103</v>
      </c>
      <c r="E67" s="14"/>
      <c r="F67" s="14"/>
      <c r="G67" s="14"/>
      <c r="H67" s="14"/>
      <c r="I67" s="14"/>
      <c r="J67" s="14"/>
      <c r="K67" s="16">
        <v>6.7000000000000004E-2</v>
      </c>
      <c r="L67" s="17">
        <v>72.150000000000006</v>
      </c>
      <c r="M67" s="15">
        <f>ROUND(K67*L67,2)</f>
        <v>4.83</v>
      </c>
    </row>
    <row r="68" spans="1:13" x14ac:dyDescent="0.45">
      <c r="A68" s="13" t="s">
        <v>104</v>
      </c>
      <c r="B68" s="13" t="s">
        <v>35</v>
      </c>
      <c r="C68" s="13" t="s">
        <v>36</v>
      </c>
      <c r="D68" s="25" t="s">
        <v>105</v>
      </c>
      <c r="E68" s="14"/>
      <c r="F68" s="14"/>
      <c r="G68" s="14"/>
      <c r="H68" s="14"/>
      <c r="I68" s="14"/>
      <c r="J68" s="14"/>
      <c r="K68" s="16">
        <v>6.7000000000000004E-2</v>
      </c>
      <c r="L68" s="17">
        <v>65.25</v>
      </c>
      <c r="M68" s="15">
        <f>ROUND(K68*L68,2)</f>
        <v>4.37</v>
      </c>
    </row>
    <row r="69" spans="1:13" x14ac:dyDescent="0.45">
      <c r="A69" s="13" t="s">
        <v>42</v>
      </c>
      <c r="B69" s="13" t="s">
        <v>43</v>
      </c>
      <c r="C69" s="13" t="s">
        <v>44</v>
      </c>
      <c r="D69" s="25" t="s">
        <v>45</v>
      </c>
      <c r="E69" s="14"/>
      <c r="F69" s="14"/>
      <c r="G69" s="14"/>
      <c r="H69" s="14"/>
      <c r="I69" s="14"/>
      <c r="J69" s="14"/>
      <c r="K69" s="16">
        <v>0.47699999999999998</v>
      </c>
      <c r="L69" s="17">
        <v>2</v>
      </c>
      <c r="M69" s="15">
        <f>ROUND(K69*L69,2)</f>
        <v>0.95</v>
      </c>
    </row>
    <row r="70" spans="1:13" x14ac:dyDescent="0.45">
      <c r="A70" s="14"/>
      <c r="B70" s="14"/>
      <c r="C70" s="14"/>
      <c r="D70" s="26"/>
      <c r="E70" s="14"/>
      <c r="F70" s="14"/>
      <c r="G70" s="14"/>
      <c r="H70" s="14"/>
      <c r="I70" s="14"/>
      <c r="J70" s="18" t="s">
        <v>106</v>
      </c>
      <c r="K70" s="17">
        <v>0</v>
      </c>
      <c r="L70" s="19">
        <f>SUM(M63:M69)</f>
        <v>48.64</v>
      </c>
      <c r="M70" s="19">
        <f>ROUND(K70*L70,2)</f>
        <v>0</v>
      </c>
    </row>
    <row r="71" spans="1:13" x14ac:dyDescent="0.45">
      <c r="A71" s="20"/>
      <c r="B71" s="20"/>
      <c r="C71" s="20"/>
      <c r="D71" s="27"/>
      <c r="E71" s="20"/>
      <c r="F71" s="20"/>
      <c r="G71" s="20"/>
      <c r="H71" s="20"/>
      <c r="I71" s="20"/>
      <c r="J71" s="20"/>
      <c r="K71" s="20"/>
      <c r="L71" s="20"/>
      <c r="M71" s="20"/>
    </row>
    <row r="72" spans="1:13" x14ac:dyDescent="0.45">
      <c r="A72" s="12" t="s">
        <v>107</v>
      </c>
      <c r="B72" s="13" t="s">
        <v>22</v>
      </c>
      <c r="C72" s="13" t="s">
        <v>17</v>
      </c>
      <c r="D72" s="25" t="s">
        <v>108</v>
      </c>
      <c r="E72" s="14"/>
      <c r="F72" s="14"/>
      <c r="G72" s="14"/>
      <c r="H72" s="14"/>
      <c r="I72" s="14"/>
      <c r="J72" s="14"/>
      <c r="K72" s="15">
        <f>K80</f>
        <v>0</v>
      </c>
      <c r="L72" s="15">
        <f>L80</f>
        <v>89.26</v>
      </c>
      <c r="M72" s="15">
        <f>M80</f>
        <v>0</v>
      </c>
    </row>
    <row r="73" spans="1:13" ht="63" x14ac:dyDescent="0.45">
      <c r="A73" s="14"/>
      <c r="B73" s="14"/>
      <c r="C73" s="14"/>
      <c r="D73" s="25" t="s">
        <v>109</v>
      </c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45">
      <c r="A74" s="13" t="s">
        <v>110</v>
      </c>
      <c r="B74" s="13" t="s">
        <v>22</v>
      </c>
      <c r="C74" s="13" t="s">
        <v>26</v>
      </c>
      <c r="D74" s="25" t="s">
        <v>111</v>
      </c>
      <c r="E74" s="14"/>
      <c r="F74" s="14"/>
      <c r="G74" s="14"/>
      <c r="H74" s="14"/>
      <c r="I74" s="14"/>
      <c r="J74" s="14"/>
      <c r="K74" s="16">
        <v>1</v>
      </c>
      <c r="L74" s="17">
        <v>73.459999999999994</v>
      </c>
      <c r="M74" s="15">
        <f>ROUND(K74*L74,2)</f>
        <v>73.459999999999994</v>
      </c>
    </row>
    <row r="75" spans="1:13" x14ac:dyDescent="0.45">
      <c r="A75" s="13" t="s">
        <v>28</v>
      </c>
      <c r="B75" s="13" t="s">
        <v>29</v>
      </c>
      <c r="C75" s="13" t="s">
        <v>30</v>
      </c>
      <c r="D75" s="25" t="s">
        <v>31</v>
      </c>
      <c r="E75" s="14"/>
      <c r="F75" s="14"/>
      <c r="G75" s="14"/>
      <c r="H75" s="14"/>
      <c r="I75" s="14"/>
      <c r="J75" s="14"/>
      <c r="K75" s="16">
        <v>0.1</v>
      </c>
      <c r="L75" s="17">
        <v>16.18</v>
      </c>
      <c r="M75" s="15">
        <f>ROUND(K75*L75,2)</f>
        <v>1.62</v>
      </c>
    </row>
    <row r="76" spans="1:13" x14ac:dyDescent="0.45">
      <c r="A76" s="13" t="s">
        <v>32</v>
      </c>
      <c r="B76" s="13" t="s">
        <v>29</v>
      </c>
      <c r="C76" s="13" t="s">
        <v>30</v>
      </c>
      <c r="D76" s="25" t="s">
        <v>33</v>
      </c>
      <c r="E76" s="14"/>
      <c r="F76" s="14"/>
      <c r="G76" s="14"/>
      <c r="H76" s="14"/>
      <c r="I76" s="14"/>
      <c r="J76" s="14"/>
      <c r="K76" s="16">
        <v>0.1</v>
      </c>
      <c r="L76" s="17">
        <v>14.68</v>
      </c>
      <c r="M76" s="15">
        <f>ROUND(K76*L76,2)</f>
        <v>1.47</v>
      </c>
    </row>
    <row r="77" spans="1:13" x14ac:dyDescent="0.45">
      <c r="A77" s="13" t="s">
        <v>112</v>
      </c>
      <c r="B77" s="13" t="s">
        <v>35</v>
      </c>
      <c r="C77" s="13" t="s">
        <v>36</v>
      </c>
      <c r="D77" s="25" t="s">
        <v>113</v>
      </c>
      <c r="E77" s="14"/>
      <c r="F77" s="14"/>
      <c r="G77" s="14"/>
      <c r="H77" s="14"/>
      <c r="I77" s="14"/>
      <c r="J77" s="14"/>
      <c r="K77" s="16">
        <v>6.7000000000000004E-2</v>
      </c>
      <c r="L77" s="17">
        <v>96.19</v>
      </c>
      <c r="M77" s="15">
        <f>ROUND(K77*L77,2)</f>
        <v>6.44</v>
      </c>
    </row>
    <row r="78" spans="1:13" x14ac:dyDescent="0.45">
      <c r="A78" s="13" t="s">
        <v>114</v>
      </c>
      <c r="B78" s="13" t="s">
        <v>35</v>
      </c>
      <c r="C78" s="13" t="s">
        <v>36</v>
      </c>
      <c r="D78" s="25" t="s">
        <v>115</v>
      </c>
      <c r="E78" s="14"/>
      <c r="F78" s="14"/>
      <c r="G78" s="14"/>
      <c r="H78" s="14"/>
      <c r="I78" s="14"/>
      <c r="J78" s="14"/>
      <c r="K78" s="16">
        <v>6.7000000000000004E-2</v>
      </c>
      <c r="L78" s="17">
        <v>67.47</v>
      </c>
      <c r="M78" s="15">
        <f>ROUND(K78*L78,2)</f>
        <v>4.5199999999999996</v>
      </c>
    </row>
    <row r="79" spans="1:13" x14ac:dyDescent="0.45">
      <c r="A79" s="13" t="s">
        <v>42</v>
      </c>
      <c r="B79" s="13" t="s">
        <v>43</v>
      </c>
      <c r="C79" s="13" t="s">
        <v>44</v>
      </c>
      <c r="D79" s="25" t="s">
        <v>45</v>
      </c>
      <c r="E79" s="14"/>
      <c r="F79" s="14"/>
      <c r="G79" s="14"/>
      <c r="H79" s="14"/>
      <c r="I79" s="14"/>
      <c r="J79" s="14"/>
      <c r="K79" s="16">
        <v>0.875</v>
      </c>
      <c r="L79" s="17">
        <v>2</v>
      </c>
      <c r="M79" s="15">
        <f>ROUND(K79*L79,2)</f>
        <v>1.75</v>
      </c>
    </row>
    <row r="80" spans="1:13" x14ac:dyDescent="0.45">
      <c r="A80" s="14"/>
      <c r="B80" s="14"/>
      <c r="C80" s="14"/>
      <c r="D80" s="26"/>
      <c r="E80" s="14"/>
      <c r="F80" s="14"/>
      <c r="G80" s="14"/>
      <c r="H80" s="14"/>
      <c r="I80" s="14"/>
      <c r="J80" s="18" t="s">
        <v>116</v>
      </c>
      <c r="K80" s="17">
        <v>0</v>
      </c>
      <c r="L80" s="19">
        <f>SUM(M74:M79)</f>
        <v>89.26</v>
      </c>
      <c r="M80" s="19">
        <f>ROUND(K80*L80,2)</f>
        <v>0</v>
      </c>
    </row>
    <row r="81" spans="1:13" x14ac:dyDescent="0.45">
      <c r="A81" s="20"/>
      <c r="B81" s="20"/>
      <c r="C81" s="20"/>
      <c r="D81" s="27"/>
      <c r="E81" s="20"/>
      <c r="F81" s="20"/>
      <c r="G81" s="20"/>
      <c r="H81" s="20"/>
      <c r="I81" s="20"/>
      <c r="J81" s="20"/>
      <c r="K81" s="20"/>
      <c r="L81" s="20"/>
      <c r="M81" s="20"/>
    </row>
    <row r="82" spans="1:13" x14ac:dyDescent="0.45">
      <c r="A82" s="12" t="s">
        <v>117</v>
      </c>
      <c r="B82" s="13" t="s">
        <v>22</v>
      </c>
      <c r="C82" s="13" t="s">
        <v>17</v>
      </c>
      <c r="D82" s="25" t="s">
        <v>118</v>
      </c>
      <c r="E82" s="14"/>
      <c r="F82" s="14"/>
      <c r="G82" s="14"/>
      <c r="H82" s="14"/>
      <c r="I82" s="14"/>
      <c r="J82" s="14"/>
      <c r="K82" s="15">
        <f>K90</f>
        <v>0</v>
      </c>
      <c r="L82" s="15">
        <f>L90</f>
        <v>140.91</v>
      </c>
      <c r="M82" s="15">
        <f>M90</f>
        <v>0</v>
      </c>
    </row>
    <row r="83" spans="1:13" ht="63" x14ac:dyDescent="0.45">
      <c r="A83" s="14"/>
      <c r="B83" s="14"/>
      <c r="C83" s="14"/>
      <c r="D83" s="25" t="s">
        <v>119</v>
      </c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45">
      <c r="A84" s="13" t="s">
        <v>120</v>
      </c>
      <c r="B84" s="13" t="s">
        <v>22</v>
      </c>
      <c r="C84" s="13" t="s">
        <v>26</v>
      </c>
      <c r="D84" s="25" t="s">
        <v>121</v>
      </c>
      <c r="E84" s="14"/>
      <c r="F84" s="14"/>
      <c r="G84" s="14"/>
      <c r="H84" s="14"/>
      <c r="I84" s="14"/>
      <c r="J84" s="14"/>
      <c r="K84" s="16">
        <v>1</v>
      </c>
      <c r="L84" s="17">
        <v>114.48</v>
      </c>
      <c r="M84" s="15">
        <f>ROUND(K84*L84,2)</f>
        <v>114.48</v>
      </c>
    </row>
    <row r="85" spans="1:13" x14ac:dyDescent="0.45">
      <c r="A85" s="13" t="s">
        <v>28</v>
      </c>
      <c r="B85" s="13" t="s">
        <v>29</v>
      </c>
      <c r="C85" s="13" t="s">
        <v>30</v>
      </c>
      <c r="D85" s="25" t="s">
        <v>31</v>
      </c>
      <c r="E85" s="14"/>
      <c r="F85" s="14"/>
      <c r="G85" s="14"/>
      <c r="H85" s="14"/>
      <c r="I85" s="14"/>
      <c r="J85" s="14"/>
      <c r="K85" s="16">
        <v>0.11600000000000001</v>
      </c>
      <c r="L85" s="17">
        <v>16.18</v>
      </c>
      <c r="M85" s="15">
        <f>ROUND(K85*L85,2)</f>
        <v>1.88</v>
      </c>
    </row>
    <row r="86" spans="1:13" x14ac:dyDescent="0.45">
      <c r="A86" s="13" t="s">
        <v>32</v>
      </c>
      <c r="B86" s="13" t="s">
        <v>29</v>
      </c>
      <c r="C86" s="13" t="s">
        <v>30</v>
      </c>
      <c r="D86" s="25" t="s">
        <v>33</v>
      </c>
      <c r="E86" s="14"/>
      <c r="F86" s="14"/>
      <c r="G86" s="14"/>
      <c r="H86" s="14"/>
      <c r="I86" s="14"/>
      <c r="J86" s="14"/>
      <c r="K86" s="16">
        <v>0.11600000000000001</v>
      </c>
      <c r="L86" s="17">
        <v>14.68</v>
      </c>
      <c r="M86" s="15">
        <f>ROUND(K86*L86,2)</f>
        <v>1.7</v>
      </c>
    </row>
    <row r="87" spans="1:13" x14ac:dyDescent="0.45">
      <c r="A87" s="13" t="s">
        <v>122</v>
      </c>
      <c r="B87" s="13" t="s">
        <v>35</v>
      </c>
      <c r="C87" s="13" t="s">
        <v>36</v>
      </c>
      <c r="D87" s="25" t="s">
        <v>123</v>
      </c>
      <c r="E87" s="14"/>
      <c r="F87" s="14"/>
      <c r="G87" s="14"/>
      <c r="H87" s="14"/>
      <c r="I87" s="14"/>
      <c r="J87" s="14"/>
      <c r="K87" s="16">
        <v>6.7000000000000004E-2</v>
      </c>
      <c r="L87" s="17">
        <v>180.82</v>
      </c>
      <c r="M87" s="15">
        <f>ROUND(K87*L87,2)</f>
        <v>12.11</v>
      </c>
    </row>
    <row r="88" spans="1:13" x14ac:dyDescent="0.45">
      <c r="A88" s="13" t="s">
        <v>124</v>
      </c>
      <c r="B88" s="13" t="s">
        <v>35</v>
      </c>
      <c r="C88" s="13" t="s">
        <v>36</v>
      </c>
      <c r="D88" s="25" t="s">
        <v>125</v>
      </c>
      <c r="E88" s="14"/>
      <c r="F88" s="14"/>
      <c r="G88" s="14"/>
      <c r="H88" s="14"/>
      <c r="I88" s="14"/>
      <c r="J88" s="14"/>
      <c r="K88" s="16">
        <v>6.7000000000000004E-2</v>
      </c>
      <c r="L88" s="17">
        <v>119.14</v>
      </c>
      <c r="M88" s="15">
        <f>ROUND(K88*L88,2)</f>
        <v>7.98</v>
      </c>
    </row>
    <row r="89" spans="1:13" x14ac:dyDescent="0.45">
      <c r="A89" s="13" t="s">
        <v>42</v>
      </c>
      <c r="B89" s="13" t="s">
        <v>43</v>
      </c>
      <c r="C89" s="13" t="s">
        <v>44</v>
      </c>
      <c r="D89" s="25" t="s">
        <v>45</v>
      </c>
      <c r="E89" s="14"/>
      <c r="F89" s="14"/>
      <c r="G89" s="14"/>
      <c r="H89" s="14"/>
      <c r="I89" s="14"/>
      <c r="J89" s="14"/>
      <c r="K89" s="16">
        <v>1.3819999999999999</v>
      </c>
      <c r="L89" s="17">
        <v>2</v>
      </c>
      <c r="M89" s="15">
        <f>ROUND(K89*L89,2)</f>
        <v>2.76</v>
      </c>
    </row>
    <row r="90" spans="1:13" x14ac:dyDescent="0.45">
      <c r="A90" s="14"/>
      <c r="B90" s="14"/>
      <c r="C90" s="14"/>
      <c r="D90" s="26"/>
      <c r="E90" s="14"/>
      <c r="F90" s="14"/>
      <c r="G90" s="14"/>
      <c r="H90" s="14"/>
      <c r="I90" s="14"/>
      <c r="J90" s="18" t="s">
        <v>126</v>
      </c>
      <c r="K90" s="17">
        <v>0</v>
      </c>
      <c r="L90" s="19">
        <f>SUM(M84:M89)</f>
        <v>140.91</v>
      </c>
      <c r="M90" s="19">
        <f>ROUND(K90*L90,2)</f>
        <v>0</v>
      </c>
    </row>
    <row r="91" spans="1:13" x14ac:dyDescent="0.45">
      <c r="A91" s="20"/>
      <c r="B91" s="20"/>
      <c r="C91" s="20"/>
      <c r="D91" s="27"/>
      <c r="E91" s="20"/>
      <c r="F91" s="20"/>
      <c r="G91" s="20"/>
      <c r="H91" s="20"/>
      <c r="I91" s="20"/>
      <c r="J91" s="20"/>
      <c r="K91" s="20"/>
      <c r="L91" s="20"/>
      <c r="M91" s="20"/>
    </row>
    <row r="92" spans="1:13" x14ac:dyDescent="0.45">
      <c r="A92" s="12" t="s">
        <v>127</v>
      </c>
      <c r="B92" s="13" t="s">
        <v>22</v>
      </c>
      <c r="C92" s="13" t="s">
        <v>17</v>
      </c>
      <c r="D92" s="25" t="s">
        <v>128</v>
      </c>
      <c r="E92" s="14"/>
      <c r="F92" s="14"/>
      <c r="G92" s="14"/>
      <c r="H92" s="14"/>
      <c r="I92" s="14"/>
      <c r="J92" s="14"/>
      <c r="K92" s="15">
        <f>K100</f>
        <v>0</v>
      </c>
      <c r="L92" s="15">
        <f>L100</f>
        <v>222.27</v>
      </c>
      <c r="M92" s="15">
        <f>M100</f>
        <v>0</v>
      </c>
    </row>
    <row r="93" spans="1:13" ht="63" x14ac:dyDescent="0.45">
      <c r="A93" s="14"/>
      <c r="B93" s="14"/>
      <c r="C93" s="14"/>
      <c r="D93" s="25" t="s">
        <v>129</v>
      </c>
      <c r="E93" s="14"/>
      <c r="F93" s="14"/>
      <c r="G93" s="14"/>
      <c r="H93" s="14"/>
      <c r="I93" s="14"/>
      <c r="J93" s="14"/>
      <c r="K93" s="14"/>
      <c r="L93" s="14"/>
      <c r="M93" s="14"/>
    </row>
    <row r="94" spans="1:13" x14ac:dyDescent="0.45">
      <c r="A94" s="13" t="s">
        <v>130</v>
      </c>
      <c r="B94" s="13" t="s">
        <v>22</v>
      </c>
      <c r="C94" s="13" t="s">
        <v>26</v>
      </c>
      <c r="D94" s="25" t="s">
        <v>131</v>
      </c>
      <c r="E94" s="14"/>
      <c r="F94" s="14"/>
      <c r="G94" s="14"/>
      <c r="H94" s="14"/>
      <c r="I94" s="14"/>
      <c r="J94" s="14"/>
      <c r="K94" s="16">
        <v>1</v>
      </c>
      <c r="L94" s="17">
        <v>178.24</v>
      </c>
      <c r="M94" s="15">
        <f>ROUND(K94*L94,2)</f>
        <v>178.24</v>
      </c>
    </row>
    <row r="95" spans="1:13" x14ac:dyDescent="0.45">
      <c r="A95" s="13" t="s">
        <v>28</v>
      </c>
      <c r="B95" s="13" t="s">
        <v>29</v>
      </c>
      <c r="C95" s="13" t="s">
        <v>30</v>
      </c>
      <c r="D95" s="25" t="s">
        <v>31</v>
      </c>
      <c r="E95" s="14"/>
      <c r="F95" s="14"/>
      <c r="G95" s="14"/>
      <c r="H95" s="14"/>
      <c r="I95" s="14"/>
      <c r="J95" s="14"/>
      <c r="K95" s="16">
        <v>0.13800000000000001</v>
      </c>
      <c r="L95" s="17">
        <v>16.18</v>
      </c>
      <c r="M95" s="15">
        <f>ROUND(K95*L95,2)</f>
        <v>2.23</v>
      </c>
    </row>
    <row r="96" spans="1:13" x14ac:dyDescent="0.45">
      <c r="A96" s="13" t="s">
        <v>32</v>
      </c>
      <c r="B96" s="13" t="s">
        <v>29</v>
      </c>
      <c r="C96" s="13" t="s">
        <v>30</v>
      </c>
      <c r="D96" s="25" t="s">
        <v>33</v>
      </c>
      <c r="E96" s="14"/>
      <c r="F96" s="14"/>
      <c r="G96" s="14"/>
      <c r="H96" s="14"/>
      <c r="I96" s="14"/>
      <c r="J96" s="14"/>
      <c r="K96" s="16">
        <v>0.13800000000000001</v>
      </c>
      <c r="L96" s="17">
        <v>14.68</v>
      </c>
      <c r="M96" s="15">
        <f>ROUND(K96*L96,2)</f>
        <v>2.0299999999999998</v>
      </c>
    </row>
    <row r="97" spans="1:13" x14ac:dyDescent="0.45">
      <c r="A97" s="13" t="s">
        <v>132</v>
      </c>
      <c r="B97" s="13" t="s">
        <v>35</v>
      </c>
      <c r="C97" s="13" t="s">
        <v>36</v>
      </c>
      <c r="D97" s="25" t="s">
        <v>133</v>
      </c>
      <c r="E97" s="14"/>
      <c r="F97" s="14"/>
      <c r="G97" s="14"/>
      <c r="H97" s="14"/>
      <c r="I97" s="14"/>
      <c r="J97" s="14"/>
      <c r="K97" s="16">
        <v>6.7000000000000004E-2</v>
      </c>
      <c r="L97" s="17">
        <v>292.05</v>
      </c>
      <c r="M97" s="15">
        <f>ROUND(K97*L97,2)</f>
        <v>19.57</v>
      </c>
    </row>
    <row r="98" spans="1:13" x14ac:dyDescent="0.45">
      <c r="A98" s="13" t="s">
        <v>134</v>
      </c>
      <c r="B98" s="13" t="s">
        <v>35</v>
      </c>
      <c r="C98" s="13" t="s">
        <v>36</v>
      </c>
      <c r="D98" s="25" t="s">
        <v>135</v>
      </c>
      <c r="E98" s="14"/>
      <c r="F98" s="14"/>
      <c r="G98" s="14"/>
      <c r="H98" s="14"/>
      <c r="I98" s="14"/>
      <c r="J98" s="14"/>
      <c r="K98" s="16">
        <v>6.7000000000000004E-2</v>
      </c>
      <c r="L98" s="17">
        <v>236.48</v>
      </c>
      <c r="M98" s="15">
        <f>ROUND(K98*L98,2)</f>
        <v>15.84</v>
      </c>
    </row>
    <row r="99" spans="1:13" x14ac:dyDescent="0.45">
      <c r="A99" s="13" t="s">
        <v>42</v>
      </c>
      <c r="B99" s="13" t="s">
        <v>43</v>
      </c>
      <c r="C99" s="13" t="s">
        <v>44</v>
      </c>
      <c r="D99" s="25" t="s">
        <v>45</v>
      </c>
      <c r="E99" s="14"/>
      <c r="F99" s="14"/>
      <c r="G99" s="14"/>
      <c r="H99" s="14"/>
      <c r="I99" s="14"/>
      <c r="J99" s="14"/>
      <c r="K99" s="16">
        <v>2.1789999999999998</v>
      </c>
      <c r="L99" s="17">
        <v>2</v>
      </c>
      <c r="M99" s="15">
        <f>ROUND(K99*L99,2)</f>
        <v>4.3600000000000003</v>
      </c>
    </row>
    <row r="100" spans="1:13" x14ac:dyDescent="0.45">
      <c r="A100" s="14"/>
      <c r="B100" s="14"/>
      <c r="C100" s="14"/>
      <c r="D100" s="26"/>
      <c r="E100" s="14"/>
      <c r="F100" s="14"/>
      <c r="G100" s="14"/>
      <c r="H100" s="14"/>
      <c r="I100" s="14"/>
      <c r="J100" s="18" t="s">
        <v>136</v>
      </c>
      <c r="K100" s="17">
        <v>0</v>
      </c>
      <c r="L100" s="19">
        <f>SUM(M94:M99)</f>
        <v>222.27</v>
      </c>
      <c r="M100" s="19">
        <f>ROUND(K100*L100,2)</f>
        <v>0</v>
      </c>
    </row>
    <row r="101" spans="1:13" x14ac:dyDescent="0.45">
      <c r="A101" s="20"/>
      <c r="B101" s="20"/>
      <c r="C101" s="20"/>
      <c r="D101" s="27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1:13" x14ac:dyDescent="0.45">
      <c r="A102" s="12" t="s">
        <v>137</v>
      </c>
      <c r="B102" s="13" t="s">
        <v>22</v>
      </c>
      <c r="C102" s="13" t="s">
        <v>17</v>
      </c>
      <c r="D102" s="25" t="s">
        <v>138</v>
      </c>
      <c r="E102" s="14"/>
      <c r="F102" s="14"/>
      <c r="G102" s="14"/>
      <c r="H102" s="14"/>
      <c r="I102" s="14"/>
      <c r="J102" s="14"/>
      <c r="K102" s="15">
        <f>K110</f>
        <v>0</v>
      </c>
      <c r="L102" s="15">
        <f>L110</f>
        <v>362.6</v>
      </c>
      <c r="M102" s="15">
        <f>M110</f>
        <v>0</v>
      </c>
    </row>
    <row r="103" spans="1:13" ht="63" x14ac:dyDescent="0.45">
      <c r="A103" s="14"/>
      <c r="B103" s="14"/>
      <c r="C103" s="14"/>
      <c r="D103" s="25" t="s">
        <v>139</v>
      </c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45">
      <c r="A104" s="13" t="s">
        <v>140</v>
      </c>
      <c r="B104" s="13" t="s">
        <v>22</v>
      </c>
      <c r="C104" s="13" t="s">
        <v>26</v>
      </c>
      <c r="D104" s="25" t="s">
        <v>141</v>
      </c>
      <c r="E104" s="14"/>
      <c r="F104" s="14"/>
      <c r="G104" s="14"/>
      <c r="H104" s="14"/>
      <c r="I104" s="14"/>
      <c r="J104" s="14"/>
      <c r="K104" s="16">
        <v>1</v>
      </c>
      <c r="L104" s="17">
        <v>282.83999999999997</v>
      </c>
      <c r="M104" s="15">
        <f>ROUND(K104*L104,2)</f>
        <v>282.83999999999997</v>
      </c>
    </row>
    <row r="105" spans="1:13" x14ac:dyDescent="0.45">
      <c r="A105" s="13" t="s">
        <v>28</v>
      </c>
      <c r="B105" s="13" t="s">
        <v>29</v>
      </c>
      <c r="C105" s="13" t="s">
        <v>30</v>
      </c>
      <c r="D105" s="25" t="s">
        <v>31</v>
      </c>
      <c r="E105" s="14"/>
      <c r="F105" s="14"/>
      <c r="G105" s="14"/>
      <c r="H105" s="14"/>
      <c r="I105" s="14"/>
      <c r="J105" s="14"/>
      <c r="K105" s="16">
        <v>0.16200000000000001</v>
      </c>
      <c r="L105" s="17">
        <v>16.18</v>
      </c>
      <c r="M105" s="15">
        <f>ROUND(K105*L105,2)</f>
        <v>2.62</v>
      </c>
    </row>
    <row r="106" spans="1:13" x14ac:dyDescent="0.45">
      <c r="A106" s="13" t="s">
        <v>32</v>
      </c>
      <c r="B106" s="13" t="s">
        <v>29</v>
      </c>
      <c r="C106" s="13" t="s">
        <v>30</v>
      </c>
      <c r="D106" s="25" t="s">
        <v>33</v>
      </c>
      <c r="E106" s="14"/>
      <c r="F106" s="14"/>
      <c r="G106" s="14"/>
      <c r="H106" s="14"/>
      <c r="I106" s="14"/>
      <c r="J106" s="14"/>
      <c r="K106" s="16">
        <v>0.16200000000000001</v>
      </c>
      <c r="L106" s="17">
        <v>14.68</v>
      </c>
      <c r="M106" s="15">
        <f>ROUND(K106*L106,2)</f>
        <v>2.38</v>
      </c>
    </row>
    <row r="107" spans="1:13" x14ac:dyDescent="0.45">
      <c r="A107" s="13" t="s">
        <v>142</v>
      </c>
      <c r="B107" s="13" t="s">
        <v>35</v>
      </c>
      <c r="C107" s="13" t="s">
        <v>36</v>
      </c>
      <c r="D107" s="25" t="s">
        <v>143</v>
      </c>
      <c r="E107" s="14"/>
      <c r="F107" s="14"/>
      <c r="G107" s="14"/>
      <c r="H107" s="14"/>
      <c r="I107" s="14"/>
      <c r="J107" s="14"/>
      <c r="K107" s="16">
        <v>6.7000000000000004E-2</v>
      </c>
      <c r="L107" s="17">
        <v>560.84</v>
      </c>
      <c r="M107" s="15">
        <f>ROUND(K107*L107,2)</f>
        <v>37.58</v>
      </c>
    </row>
    <row r="108" spans="1:13" x14ac:dyDescent="0.45">
      <c r="A108" s="13" t="s">
        <v>144</v>
      </c>
      <c r="B108" s="13" t="s">
        <v>35</v>
      </c>
      <c r="C108" s="13" t="s">
        <v>36</v>
      </c>
      <c r="D108" s="25" t="s">
        <v>145</v>
      </c>
      <c r="E108" s="14"/>
      <c r="F108" s="14"/>
      <c r="G108" s="14"/>
      <c r="H108" s="14"/>
      <c r="I108" s="14"/>
      <c r="J108" s="14"/>
      <c r="K108" s="16">
        <v>6.7000000000000004E-2</v>
      </c>
      <c r="L108" s="17">
        <v>448.8</v>
      </c>
      <c r="M108" s="15">
        <f>ROUND(K108*L108,2)</f>
        <v>30.07</v>
      </c>
    </row>
    <row r="109" spans="1:13" x14ac:dyDescent="0.45">
      <c r="A109" s="13" t="s">
        <v>42</v>
      </c>
      <c r="B109" s="13" t="s">
        <v>43</v>
      </c>
      <c r="C109" s="13" t="s">
        <v>44</v>
      </c>
      <c r="D109" s="25" t="s">
        <v>45</v>
      </c>
      <c r="E109" s="14"/>
      <c r="F109" s="14"/>
      <c r="G109" s="14"/>
      <c r="H109" s="14"/>
      <c r="I109" s="14"/>
      <c r="J109" s="14"/>
      <c r="K109" s="16">
        <v>3.5550000000000002</v>
      </c>
      <c r="L109" s="17">
        <v>2</v>
      </c>
      <c r="M109" s="15">
        <f>ROUND(K109*L109,2)</f>
        <v>7.11</v>
      </c>
    </row>
    <row r="110" spans="1:13" x14ac:dyDescent="0.45">
      <c r="A110" s="14"/>
      <c r="B110" s="14"/>
      <c r="C110" s="14"/>
      <c r="D110" s="26"/>
      <c r="E110" s="14"/>
      <c r="F110" s="14"/>
      <c r="G110" s="14"/>
      <c r="H110" s="14"/>
      <c r="I110" s="14"/>
      <c r="J110" s="18" t="s">
        <v>146</v>
      </c>
      <c r="K110" s="17">
        <v>0</v>
      </c>
      <c r="L110" s="19">
        <f>SUM(M104:M109)</f>
        <v>362.6</v>
      </c>
      <c r="M110" s="19">
        <f>ROUND(K110*L110,2)</f>
        <v>0</v>
      </c>
    </row>
    <row r="111" spans="1:13" x14ac:dyDescent="0.45">
      <c r="A111" s="20"/>
      <c r="B111" s="20"/>
      <c r="C111" s="20"/>
      <c r="D111" s="27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1:13" x14ac:dyDescent="0.45">
      <c r="A112" s="12" t="s">
        <v>147</v>
      </c>
      <c r="B112" s="13" t="s">
        <v>22</v>
      </c>
      <c r="C112" s="13" t="s">
        <v>17</v>
      </c>
      <c r="D112" s="25" t="s">
        <v>148</v>
      </c>
      <c r="E112" s="14"/>
      <c r="F112" s="14"/>
      <c r="G112" s="14"/>
      <c r="H112" s="14"/>
      <c r="I112" s="14"/>
      <c r="J112" s="14"/>
      <c r="K112" s="15">
        <f>K120</f>
        <v>0</v>
      </c>
      <c r="L112" s="15">
        <f>L120</f>
        <v>578.79999999999995</v>
      </c>
      <c r="M112" s="15">
        <f>M120</f>
        <v>0</v>
      </c>
    </row>
    <row r="113" spans="1:13" ht="63" x14ac:dyDescent="0.45">
      <c r="A113" s="14"/>
      <c r="B113" s="14"/>
      <c r="C113" s="14"/>
      <c r="D113" s="25" t="s">
        <v>149</v>
      </c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x14ac:dyDescent="0.45">
      <c r="A114" s="13" t="s">
        <v>150</v>
      </c>
      <c r="B114" s="13" t="s">
        <v>22</v>
      </c>
      <c r="C114" s="13" t="s">
        <v>26</v>
      </c>
      <c r="D114" s="25" t="s">
        <v>151</v>
      </c>
      <c r="E114" s="14"/>
      <c r="F114" s="14"/>
      <c r="G114" s="14"/>
      <c r="H114" s="14"/>
      <c r="I114" s="14"/>
      <c r="J114" s="14"/>
      <c r="K114" s="16">
        <v>1</v>
      </c>
      <c r="L114" s="17">
        <v>359.07</v>
      </c>
      <c r="M114" s="15">
        <f>ROUND(K114*L114,2)</f>
        <v>359.07</v>
      </c>
    </row>
    <row r="115" spans="1:13" x14ac:dyDescent="0.45">
      <c r="A115" s="13" t="s">
        <v>28</v>
      </c>
      <c r="B115" s="13" t="s">
        <v>29</v>
      </c>
      <c r="C115" s="13" t="s">
        <v>30</v>
      </c>
      <c r="D115" s="25" t="s">
        <v>31</v>
      </c>
      <c r="E115" s="14"/>
      <c r="F115" s="14"/>
      <c r="G115" s="14"/>
      <c r="H115" s="14"/>
      <c r="I115" s="14"/>
      <c r="J115" s="14"/>
      <c r="K115" s="16">
        <v>0.17899999999999999</v>
      </c>
      <c r="L115" s="17">
        <v>16.18</v>
      </c>
      <c r="M115" s="15">
        <f>ROUND(K115*L115,2)</f>
        <v>2.9</v>
      </c>
    </row>
    <row r="116" spans="1:13" x14ac:dyDescent="0.45">
      <c r="A116" s="13" t="s">
        <v>32</v>
      </c>
      <c r="B116" s="13" t="s">
        <v>29</v>
      </c>
      <c r="C116" s="13" t="s">
        <v>30</v>
      </c>
      <c r="D116" s="25" t="s">
        <v>33</v>
      </c>
      <c r="E116" s="14"/>
      <c r="F116" s="14"/>
      <c r="G116" s="14"/>
      <c r="H116" s="14"/>
      <c r="I116" s="14"/>
      <c r="J116" s="14"/>
      <c r="K116" s="16">
        <v>0.17899999999999999</v>
      </c>
      <c r="L116" s="17">
        <v>14.68</v>
      </c>
      <c r="M116" s="15">
        <f>ROUND(K116*L116,2)</f>
        <v>2.63</v>
      </c>
    </row>
    <row r="117" spans="1:13" x14ac:dyDescent="0.45">
      <c r="A117" s="13" t="s">
        <v>152</v>
      </c>
      <c r="B117" s="13" t="s">
        <v>35</v>
      </c>
      <c r="C117" s="13" t="s">
        <v>36</v>
      </c>
      <c r="D117" s="25" t="s">
        <v>153</v>
      </c>
      <c r="E117" s="14"/>
      <c r="F117" s="14"/>
      <c r="G117" s="14"/>
      <c r="H117" s="14"/>
      <c r="I117" s="14"/>
      <c r="J117" s="14"/>
      <c r="K117" s="16">
        <v>6.7000000000000004E-2</v>
      </c>
      <c r="L117" s="17">
        <v>1704.58</v>
      </c>
      <c r="M117" s="15">
        <f>ROUND(K117*L117,2)</f>
        <v>114.21</v>
      </c>
    </row>
    <row r="118" spans="1:13" x14ac:dyDescent="0.45">
      <c r="A118" s="13" t="s">
        <v>154</v>
      </c>
      <c r="B118" s="13" t="s">
        <v>35</v>
      </c>
      <c r="C118" s="13" t="s">
        <v>36</v>
      </c>
      <c r="D118" s="25" t="s">
        <v>155</v>
      </c>
      <c r="E118" s="14"/>
      <c r="F118" s="14"/>
      <c r="G118" s="14"/>
      <c r="H118" s="14"/>
      <c r="I118" s="14"/>
      <c r="J118" s="14"/>
      <c r="K118" s="16">
        <v>6.7000000000000004E-2</v>
      </c>
      <c r="L118" s="17">
        <v>1323.05</v>
      </c>
      <c r="M118" s="15">
        <f>ROUND(K118*L118,2)</f>
        <v>88.64</v>
      </c>
    </row>
    <row r="119" spans="1:13" x14ac:dyDescent="0.45">
      <c r="A119" s="13" t="s">
        <v>42</v>
      </c>
      <c r="B119" s="13" t="s">
        <v>43</v>
      </c>
      <c r="C119" s="13" t="s">
        <v>44</v>
      </c>
      <c r="D119" s="25" t="s">
        <v>45</v>
      </c>
      <c r="E119" s="14"/>
      <c r="F119" s="14"/>
      <c r="G119" s="14"/>
      <c r="H119" s="14"/>
      <c r="I119" s="14"/>
      <c r="J119" s="14"/>
      <c r="K119" s="16">
        <v>5.6749999999999998</v>
      </c>
      <c r="L119" s="17">
        <v>2</v>
      </c>
      <c r="M119" s="15">
        <f>ROUND(K119*L119,2)</f>
        <v>11.35</v>
      </c>
    </row>
    <row r="120" spans="1:13" x14ac:dyDescent="0.45">
      <c r="A120" s="14"/>
      <c r="B120" s="14"/>
      <c r="C120" s="14"/>
      <c r="D120" s="26"/>
      <c r="E120" s="14"/>
      <c r="F120" s="14"/>
      <c r="G120" s="14"/>
      <c r="H120" s="14"/>
      <c r="I120" s="14"/>
      <c r="J120" s="18" t="s">
        <v>156</v>
      </c>
      <c r="K120" s="17">
        <v>0</v>
      </c>
      <c r="L120" s="19">
        <f>SUM(M114:M119)</f>
        <v>578.79999999999995</v>
      </c>
      <c r="M120" s="19">
        <f>ROUND(K120*L120,2)</f>
        <v>0</v>
      </c>
    </row>
    <row r="121" spans="1:13" x14ac:dyDescent="0.45">
      <c r="A121" s="20"/>
      <c r="B121" s="20"/>
      <c r="C121" s="20"/>
      <c r="D121" s="27"/>
      <c r="E121" s="20"/>
      <c r="F121" s="20"/>
      <c r="G121" s="20"/>
      <c r="H121" s="20"/>
      <c r="I121" s="20"/>
      <c r="J121" s="20"/>
      <c r="K121" s="20"/>
      <c r="L121" s="20"/>
      <c r="M121" s="20"/>
    </row>
    <row r="122" spans="1:13" x14ac:dyDescent="0.45">
      <c r="A122" s="12" t="s">
        <v>157</v>
      </c>
      <c r="B122" s="13" t="s">
        <v>22</v>
      </c>
      <c r="C122" s="13" t="s">
        <v>17</v>
      </c>
      <c r="D122" s="25" t="s">
        <v>158</v>
      </c>
      <c r="E122" s="14"/>
      <c r="F122" s="14"/>
      <c r="G122" s="14"/>
      <c r="H122" s="14"/>
      <c r="I122" s="14"/>
      <c r="J122" s="14"/>
      <c r="K122" s="15">
        <f>K130</f>
        <v>0</v>
      </c>
      <c r="L122" s="15">
        <f>L130</f>
        <v>761.54</v>
      </c>
      <c r="M122" s="15">
        <f>M130</f>
        <v>0</v>
      </c>
    </row>
    <row r="123" spans="1:13" ht="63" x14ac:dyDescent="0.45">
      <c r="A123" s="14"/>
      <c r="B123" s="14"/>
      <c r="C123" s="14"/>
      <c r="D123" s="25" t="s">
        <v>159</v>
      </c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x14ac:dyDescent="0.45">
      <c r="A124" s="13" t="s">
        <v>160</v>
      </c>
      <c r="B124" s="13" t="s">
        <v>22</v>
      </c>
      <c r="C124" s="13" t="s">
        <v>26</v>
      </c>
      <c r="D124" s="25" t="s">
        <v>161</v>
      </c>
      <c r="E124" s="14"/>
      <c r="F124" s="14"/>
      <c r="G124" s="14"/>
      <c r="H124" s="14"/>
      <c r="I124" s="14"/>
      <c r="J124" s="14"/>
      <c r="K124" s="16">
        <v>1</v>
      </c>
      <c r="L124" s="17">
        <v>455.86</v>
      </c>
      <c r="M124" s="15">
        <f>ROUND(K124*L124,2)</f>
        <v>455.86</v>
      </c>
    </row>
    <row r="125" spans="1:13" x14ac:dyDescent="0.45">
      <c r="A125" s="13" t="s">
        <v>28</v>
      </c>
      <c r="B125" s="13" t="s">
        <v>29</v>
      </c>
      <c r="C125" s="13" t="s">
        <v>30</v>
      </c>
      <c r="D125" s="25" t="s">
        <v>31</v>
      </c>
      <c r="E125" s="14"/>
      <c r="F125" s="14"/>
      <c r="G125" s="14"/>
      <c r="H125" s="14"/>
      <c r="I125" s="14"/>
      <c r="J125" s="14"/>
      <c r="K125" s="16">
        <v>0.193</v>
      </c>
      <c r="L125" s="17">
        <v>16.18</v>
      </c>
      <c r="M125" s="15">
        <f>ROUND(K125*L125,2)</f>
        <v>3.12</v>
      </c>
    </row>
    <row r="126" spans="1:13" x14ac:dyDescent="0.45">
      <c r="A126" s="13" t="s">
        <v>32</v>
      </c>
      <c r="B126" s="13" t="s">
        <v>29</v>
      </c>
      <c r="C126" s="13" t="s">
        <v>30</v>
      </c>
      <c r="D126" s="25" t="s">
        <v>33</v>
      </c>
      <c r="E126" s="14"/>
      <c r="F126" s="14"/>
      <c r="G126" s="14"/>
      <c r="H126" s="14"/>
      <c r="I126" s="14"/>
      <c r="J126" s="14"/>
      <c r="K126" s="16">
        <v>0.193</v>
      </c>
      <c r="L126" s="17">
        <v>14.68</v>
      </c>
      <c r="M126" s="15">
        <f>ROUND(K126*L126,2)</f>
        <v>2.83</v>
      </c>
    </row>
    <row r="127" spans="1:13" x14ac:dyDescent="0.45">
      <c r="A127" s="13" t="s">
        <v>162</v>
      </c>
      <c r="B127" s="13" t="s">
        <v>35</v>
      </c>
      <c r="C127" s="13" t="s">
        <v>36</v>
      </c>
      <c r="D127" s="25" t="s">
        <v>163</v>
      </c>
      <c r="E127" s="14"/>
      <c r="F127" s="14"/>
      <c r="G127" s="14"/>
      <c r="H127" s="14"/>
      <c r="I127" s="14"/>
      <c r="J127" s="14"/>
      <c r="K127" s="16">
        <v>6.7000000000000004E-2</v>
      </c>
      <c r="L127" s="17">
        <v>2366.69</v>
      </c>
      <c r="M127" s="15">
        <f>ROUND(K127*L127,2)</f>
        <v>158.57</v>
      </c>
    </row>
    <row r="128" spans="1:13" x14ac:dyDescent="0.45">
      <c r="A128" s="13" t="s">
        <v>164</v>
      </c>
      <c r="B128" s="13" t="s">
        <v>35</v>
      </c>
      <c r="C128" s="13" t="s">
        <v>36</v>
      </c>
      <c r="D128" s="25" t="s">
        <v>165</v>
      </c>
      <c r="E128" s="14"/>
      <c r="F128" s="14"/>
      <c r="G128" s="14"/>
      <c r="H128" s="14"/>
      <c r="I128" s="14"/>
      <c r="J128" s="14"/>
      <c r="K128" s="16">
        <v>6.7000000000000004E-2</v>
      </c>
      <c r="L128" s="17">
        <v>1883.97</v>
      </c>
      <c r="M128" s="15">
        <f>ROUND(K128*L128,2)</f>
        <v>126.23</v>
      </c>
    </row>
    <row r="129" spans="1:13" x14ac:dyDescent="0.45">
      <c r="A129" s="13" t="s">
        <v>42</v>
      </c>
      <c r="B129" s="13" t="s">
        <v>43</v>
      </c>
      <c r="C129" s="13" t="s">
        <v>44</v>
      </c>
      <c r="D129" s="25" t="s">
        <v>45</v>
      </c>
      <c r="E129" s="14"/>
      <c r="F129" s="14"/>
      <c r="G129" s="14"/>
      <c r="H129" s="14"/>
      <c r="I129" s="14"/>
      <c r="J129" s="14"/>
      <c r="K129" s="16">
        <v>7.4660000000000002</v>
      </c>
      <c r="L129" s="17">
        <v>2</v>
      </c>
      <c r="M129" s="15">
        <f>ROUND(K129*L129,2)</f>
        <v>14.93</v>
      </c>
    </row>
    <row r="130" spans="1:13" x14ac:dyDescent="0.45">
      <c r="A130" s="14"/>
      <c r="B130" s="14"/>
      <c r="C130" s="14"/>
      <c r="D130" s="26"/>
      <c r="E130" s="14"/>
      <c r="F130" s="14"/>
      <c r="G130" s="14"/>
      <c r="H130" s="14"/>
      <c r="I130" s="14"/>
      <c r="J130" s="18" t="s">
        <v>166</v>
      </c>
      <c r="K130" s="17">
        <v>0</v>
      </c>
      <c r="L130" s="19">
        <f>SUM(M124:M129)</f>
        <v>761.54</v>
      </c>
      <c r="M130" s="19">
        <f>ROUND(K130*L130,2)</f>
        <v>0</v>
      </c>
    </row>
    <row r="131" spans="1:13" x14ac:dyDescent="0.45">
      <c r="A131" s="20"/>
      <c r="B131" s="20"/>
      <c r="C131" s="20"/>
      <c r="D131" s="27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 x14ac:dyDescent="0.45">
      <c r="A132" s="12" t="s">
        <v>167</v>
      </c>
      <c r="B132" s="13" t="s">
        <v>22</v>
      </c>
      <c r="C132" s="13" t="s">
        <v>17</v>
      </c>
      <c r="D132" s="25" t="s">
        <v>168</v>
      </c>
      <c r="E132" s="14"/>
      <c r="F132" s="14"/>
      <c r="G132" s="14"/>
      <c r="H132" s="14"/>
      <c r="I132" s="14"/>
      <c r="J132" s="14"/>
      <c r="K132" s="15">
        <f>K140</f>
        <v>0</v>
      </c>
      <c r="L132" s="15">
        <f>L140</f>
        <v>896.82</v>
      </c>
      <c r="M132" s="15">
        <f>M140</f>
        <v>0</v>
      </c>
    </row>
    <row r="133" spans="1:13" ht="63" x14ac:dyDescent="0.45">
      <c r="A133" s="14"/>
      <c r="B133" s="14"/>
      <c r="C133" s="14"/>
      <c r="D133" s="25" t="s">
        <v>169</v>
      </c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45">
      <c r="A134" s="13" t="s">
        <v>170</v>
      </c>
      <c r="B134" s="13" t="s">
        <v>22</v>
      </c>
      <c r="C134" s="13" t="s">
        <v>26</v>
      </c>
      <c r="D134" s="25" t="s">
        <v>171</v>
      </c>
      <c r="E134" s="14"/>
      <c r="F134" s="14"/>
      <c r="G134" s="14"/>
      <c r="H134" s="14"/>
      <c r="I134" s="14"/>
      <c r="J134" s="14"/>
      <c r="K134" s="16">
        <v>1</v>
      </c>
      <c r="L134" s="17">
        <v>577.24</v>
      </c>
      <c r="M134" s="15">
        <f>ROUND(K134*L134,2)</f>
        <v>577.24</v>
      </c>
    </row>
    <row r="135" spans="1:13" x14ac:dyDescent="0.45">
      <c r="A135" s="13" t="s">
        <v>28</v>
      </c>
      <c r="B135" s="13" t="s">
        <v>29</v>
      </c>
      <c r="C135" s="13" t="s">
        <v>30</v>
      </c>
      <c r="D135" s="25" t="s">
        <v>31</v>
      </c>
      <c r="E135" s="14"/>
      <c r="F135" s="14"/>
      <c r="G135" s="14"/>
      <c r="H135" s="14"/>
      <c r="I135" s="14"/>
      <c r="J135" s="14"/>
      <c r="K135" s="16">
        <v>0.193</v>
      </c>
      <c r="L135" s="17">
        <v>16.18</v>
      </c>
      <c r="M135" s="15">
        <f>ROUND(K135*L135,2)</f>
        <v>3.12</v>
      </c>
    </row>
    <row r="136" spans="1:13" x14ac:dyDescent="0.45">
      <c r="A136" s="13" t="s">
        <v>32</v>
      </c>
      <c r="B136" s="13" t="s">
        <v>29</v>
      </c>
      <c r="C136" s="13" t="s">
        <v>30</v>
      </c>
      <c r="D136" s="25" t="s">
        <v>33</v>
      </c>
      <c r="E136" s="14"/>
      <c r="F136" s="14"/>
      <c r="G136" s="14"/>
      <c r="H136" s="14"/>
      <c r="I136" s="14"/>
      <c r="J136" s="14"/>
      <c r="K136" s="16">
        <v>0.193</v>
      </c>
      <c r="L136" s="17">
        <v>14.68</v>
      </c>
      <c r="M136" s="15">
        <f>ROUND(K136*L136,2)</f>
        <v>2.83</v>
      </c>
    </row>
    <row r="137" spans="1:13" x14ac:dyDescent="0.45">
      <c r="A137" s="13" t="s">
        <v>172</v>
      </c>
      <c r="B137" s="13" t="s">
        <v>35</v>
      </c>
      <c r="C137" s="13" t="s">
        <v>36</v>
      </c>
      <c r="D137" s="25" t="s">
        <v>173</v>
      </c>
      <c r="E137" s="14"/>
      <c r="F137" s="14"/>
      <c r="G137" s="14"/>
      <c r="H137" s="14"/>
      <c r="I137" s="14"/>
      <c r="J137" s="14"/>
      <c r="K137" s="16">
        <v>6.7000000000000004E-2</v>
      </c>
      <c r="L137" s="17">
        <v>1963.05</v>
      </c>
      <c r="M137" s="15">
        <f>ROUND(K137*L137,2)</f>
        <v>131.52000000000001</v>
      </c>
    </row>
    <row r="138" spans="1:13" x14ac:dyDescent="0.45">
      <c r="A138" s="13" t="s">
        <v>174</v>
      </c>
      <c r="B138" s="13" t="s">
        <v>35</v>
      </c>
      <c r="C138" s="13" t="s">
        <v>36</v>
      </c>
      <c r="D138" s="25" t="s">
        <v>175</v>
      </c>
      <c r="E138" s="14"/>
      <c r="F138" s="14"/>
      <c r="G138" s="14"/>
      <c r="H138" s="14"/>
      <c r="I138" s="14"/>
      <c r="J138" s="14"/>
      <c r="K138" s="16">
        <v>6.7000000000000004E-2</v>
      </c>
      <c r="L138" s="17">
        <v>2455.66</v>
      </c>
      <c r="M138" s="15">
        <f>ROUND(K138*L138,2)</f>
        <v>164.53</v>
      </c>
    </row>
    <row r="139" spans="1:13" x14ac:dyDescent="0.45">
      <c r="A139" s="13" t="s">
        <v>42</v>
      </c>
      <c r="B139" s="13" t="s">
        <v>43</v>
      </c>
      <c r="C139" s="13" t="s">
        <v>44</v>
      </c>
      <c r="D139" s="25" t="s">
        <v>45</v>
      </c>
      <c r="E139" s="14"/>
      <c r="F139" s="14"/>
      <c r="G139" s="14"/>
      <c r="H139" s="14"/>
      <c r="I139" s="14"/>
      <c r="J139" s="14"/>
      <c r="K139" s="16">
        <v>8.7919999999999998</v>
      </c>
      <c r="L139" s="17">
        <v>2</v>
      </c>
      <c r="M139" s="15">
        <f>ROUND(K139*L139,2)</f>
        <v>17.579999999999998</v>
      </c>
    </row>
    <row r="140" spans="1:13" x14ac:dyDescent="0.45">
      <c r="A140" s="14"/>
      <c r="B140" s="14"/>
      <c r="C140" s="14"/>
      <c r="D140" s="26"/>
      <c r="E140" s="14"/>
      <c r="F140" s="14"/>
      <c r="G140" s="14"/>
      <c r="H140" s="14"/>
      <c r="I140" s="14"/>
      <c r="J140" s="18" t="s">
        <v>176</v>
      </c>
      <c r="K140" s="17">
        <v>0</v>
      </c>
      <c r="L140" s="19">
        <f>SUM(M134:M139)</f>
        <v>896.82</v>
      </c>
      <c r="M140" s="19">
        <f>ROUND(K140*L140,2)</f>
        <v>0</v>
      </c>
    </row>
    <row r="141" spans="1:13" x14ac:dyDescent="0.45">
      <c r="A141" s="20"/>
      <c r="B141" s="20"/>
      <c r="C141" s="20"/>
      <c r="D141" s="27"/>
      <c r="E141" s="20"/>
      <c r="F141" s="20"/>
      <c r="G141" s="20"/>
      <c r="H141" s="20"/>
      <c r="I141" s="20"/>
      <c r="J141" s="20"/>
      <c r="K141" s="20"/>
      <c r="L141" s="20"/>
      <c r="M141" s="20"/>
    </row>
    <row r="142" spans="1:13" x14ac:dyDescent="0.45">
      <c r="A142" s="12" t="s">
        <v>177</v>
      </c>
      <c r="B142" s="13" t="s">
        <v>22</v>
      </c>
      <c r="C142" s="13" t="s">
        <v>17</v>
      </c>
      <c r="D142" s="25" t="s">
        <v>178</v>
      </c>
      <c r="E142" s="14"/>
      <c r="F142" s="14"/>
      <c r="G142" s="14"/>
      <c r="H142" s="14"/>
      <c r="I142" s="14"/>
      <c r="J142" s="14"/>
      <c r="K142" s="15">
        <f>K150</f>
        <v>0</v>
      </c>
      <c r="L142" s="15">
        <f>L150</f>
        <v>1079.3800000000001</v>
      </c>
      <c r="M142" s="15">
        <f>M150</f>
        <v>0</v>
      </c>
    </row>
    <row r="143" spans="1:13" ht="63" x14ac:dyDescent="0.45">
      <c r="A143" s="14"/>
      <c r="B143" s="14"/>
      <c r="C143" s="14"/>
      <c r="D143" s="25" t="s">
        <v>179</v>
      </c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45">
      <c r="A144" s="13" t="s">
        <v>180</v>
      </c>
      <c r="B144" s="13" t="s">
        <v>22</v>
      </c>
      <c r="C144" s="13" t="s">
        <v>26</v>
      </c>
      <c r="D144" s="25" t="s">
        <v>181</v>
      </c>
      <c r="E144" s="14"/>
      <c r="F144" s="14"/>
      <c r="G144" s="14"/>
      <c r="H144" s="14"/>
      <c r="I144" s="14"/>
      <c r="J144" s="14"/>
      <c r="K144" s="16">
        <v>1</v>
      </c>
      <c r="L144" s="17">
        <v>699.09</v>
      </c>
      <c r="M144" s="15">
        <f>ROUND(K144*L144,2)</f>
        <v>699.09</v>
      </c>
    </row>
    <row r="145" spans="1:13" x14ac:dyDescent="0.45">
      <c r="A145" s="13" t="s">
        <v>28</v>
      </c>
      <c r="B145" s="13" t="s">
        <v>29</v>
      </c>
      <c r="C145" s="13" t="s">
        <v>30</v>
      </c>
      <c r="D145" s="25" t="s">
        <v>31</v>
      </c>
      <c r="E145" s="14"/>
      <c r="F145" s="14"/>
      <c r="G145" s="14"/>
      <c r="H145" s="14"/>
      <c r="I145" s="14"/>
      <c r="J145" s="14"/>
      <c r="K145" s="16">
        <v>0.193</v>
      </c>
      <c r="L145" s="17">
        <v>16.18</v>
      </c>
      <c r="M145" s="15">
        <f>ROUND(K145*L145,2)</f>
        <v>3.12</v>
      </c>
    </row>
    <row r="146" spans="1:13" x14ac:dyDescent="0.45">
      <c r="A146" s="13" t="s">
        <v>32</v>
      </c>
      <c r="B146" s="13" t="s">
        <v>29</v>
      </c>
      <c r="C146" s="13" t="s">
        <v>30</v>
      </c>
      <c r="D146" s="25" t="s">
        <v>33</v>
      </c>
      <c r="E146" s="14"/>
      <c r="F146" s="14"/>
      <c r="G146" s="14"/>
      <c r="H146" s="14"/>
      <c r="I146" s="14"/>
      <c r="J146" s="14"/>
      <c r="K146" s="16">
        <v>0.193</v>
      </c>
      <c r="L146" s="17">
        <v>14.68</v>
      </c>
      <c r="M146" s="15">
        <f>ROUND(K146*L146,2)</f>
        <v>2.83</v>
      </c>
    </row>
    <row r="147" spans="1:13" x14ac:dyDescent="0.45">
      <c r="A147" s="13" t="s">
        <v>182</v>
      </c>
      <c r="B147" s="13" t="s">
        <v>35</v>
      </c>
      <c r="C147" s="13" t="s">
        <v>36</v>
      </c>
      <c r="D147" s="25" t="s">
        <v>183</v>
      </c>
      <c r="E147" s="14"/>
      <c r="F147" s="14"/>
      <c r="G147" s="14"/>
      <c r="H147" s="14"/>
      <c r="I147" s="14"/>
      <c r="J147" s="14"/>
      <c r="K147" s="16">
        <v>6.7000000000000004E-2</v>
      </c>
      <c r="L147" s="17">
        <v>2483.9</v>
      </c>
      <c r="M147" s="15">
        <f>ROUND(K147*L147,2)</f>
        <v>166.42</v>
      </c>
    </row>
    <row r="148" spans="1:13" x14ac:dyDescent="0.45">
      <c r="A148" s="13" t="s">
        <v>184</v>
      </c>
      <c r="B148" s="13" t="s">
        <v>35</v>
      </c>
      <c r="C148" s="13" t="s">
        <v>36</v>
      </c>
      <c r="D148" s="25" t="s">
        <v>185</v>
      </c>
      <c r="E148" s="14"/>
      <c r="F148" s="14"/>
      <c r="G148" s="14"/>
      <c r="H148" s="14"/>
      <c r="I148" s="14"/>
      <c r="J148" s="14"/>
      <c r="K148" s="16">
        <v>6.7000000000000004E-2</v>
      </c>
      <c r="L148" s="17">
        <v>2787.5</v>
      </c>
      <c r="M148" s="15">
        <f>ROUND(K148*L148,2)</f>
        <v>186.76</v>
      </c>
    </row>
    <row r="149" spans="1:13" x14ac:dyDescent="0.45">
      <c r="A149" s="13" t="s">
        <v>42</v>
      </c>
      <c r="B149" s="13" t="s">
        <v>43</v>
      </c>
      <c r="C149" s="13" t="s">
        <v>44</v>
      </c>
      <c r="D149" s="25" t="s">
        <v>45</v>
      </c>
      <c r="E149" s="14"/>
      <c r="F149" s="14"/>
      <c r="G149" s="14"/>
      <c r="H149" s="14"/>
      <c r="I149" s="14"/>
      <c r="J149" s="14"/>
      <c r="K149" s="16">
        <v>10.582000000000001</v>
      </c>
      <c r="L149" s="17">
        <v>2</v>
      </c>
      <c r="M149" s="15">
        <f>ROUND(K149*L149,2)</f>
        <v>21.16</v>
      </c>
    </row>
    <row r="150" spans="1:13" x14ac:dyDescent="0.45">
      <c r="A150" s="14"/>
      <c r="B150" s="14"/>
      <c r="C150" s="14"/>
      <c r="D150" s="26"/>
      <c r="E150" s="14"/>
      <c r="F150" s="14"/>
      <c r="G150" s="14"/>
      <c r="H150" s="14"/>
      <c r="I150" s="14"/>
      <c r="J150" s="18" t="s">
        <v>186</v>
      </c>
      <c r="K150" s="17">
        <v>0</v>
      </c>
      <c r="L150" s="19">
        <f>SUM(M144:M149)</f>
        <v>1079.3800000000001</v>
      </c>
      <c r="M150" s="19">
        <f>ROUND(K150*L150,2)</f>
        <v>0</v>
      </c>
    </row>
    <row r="151" spans="1:13" x14ac:dyDescent="0.45">
      <c r="A151" s="20"/>
      <c r="B151" s="20"/>
      <c r="C151" s="20"/>
      <c r="D151" s="27"/>
      <c r="E151" s="20"/>
      <c r="F151" s="20"/>
      <c r="G151" s="20"/>
      <c r="H151" s="20"/>
      <c r="I151" s="20"/>
      <c r="J151" s="20"/>
      <c r="K151" s="20"/>
      <c r="L151" s="20"/>
      <c r="M151" s="20"/>
    </row>
    <row r="152" spans="1:13" x14ac:dyDescent="0.45">
      <c r="A152" s="12" t="s">
        <v>187</v>
      </c>
      <c r="B152" s="13" t="s">
        <v>22</v>
      </c>
      <c r="C152" s="13" t="s">
        <v>17</v>
      </c>
      <c r="D152" s="25" t="s">
        <v>188</v>
      </c>
      <c r="E152" s="14"/>
      <c r="F152" s="14"/>
      <c r="G152" s="14"/>
      <c r="H152" s="14"/>
      <c r="I152" s="14"/>
      <c r="J152" s="14"/>
      <c r="K152" s="15">
        <f>K160</f>
        <v>0</v>
      </c>
      <c r="L152" s="15">
        <f>L160</f>
        <v>1427.54</v>
      </c>
      <c r="M152" s="15">
        <f>M160</f>
        <v>0</v>
      </c>
    </row>
    <row r="153" spans="1:13" ht="63" x14ac:dyDescent="0.45">
      <c r="A153" s="14"/>
      <c r="B153" s="14"/>
      <c r="C153" s="14"/>
      <c r="D153" s="25" t="s">
        <v>189</v>
      </c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45">
      <c r="A154" s="13" t="s">
        <v>190</v>
      </c>
      <c r="B154" s="13" t="s">
        <v>22</v>
      </c>
      <c r="C154" s="13" t="s">
        <v>26</v>
      </c>
      <c r="D154" s="25" t="s">
        <v>191</v>
      </c>
      <c r="E154" s="14"/>
      <c r="F154" s="14"/>
      <c r="G154" s="14"/>
      <c r="H154" s="14"/>
      <c r="I154" s="14"/>
      <c r="J154" s="14"/>
      <c r="K154" s="16">
        <v>1</v>
      </c>
      <c r="L154" s="17">
        <v>875.77</v>
      </c>
      <c r="M154" s="15">
        <f>ROUND(K154*L154,2)</f>
        <v>875.77</v>
      </c>
    </row>
    <row r="155" spans="1:13" x14ac:dyDescent="0.45">
      <c r="A155" s="13" t="s">
        <v>28</v>
      </c>
      <c r="B155" s="13" t="s">
        <v>29</v>
      </c>
      <c r="C155" s="13" t="s">
        <v>30</v>
      </c>
      <c r="D155" s="25" t="s">
        <v>31</v>
      </c>
      <c r="E155" s="14"/>
      <c r="F155" s="14"/>
      <c r="G155" s="14"/>
      <c r="H155" s="14"/>
      <c r="I155" s="14"/>
      <c r="J155" s="14"/>
      <c r="K155" s="16">
        <v>0.193</v>
      </c>
      <c r="L155" s="17">
        <v>16.18</v>
      </c>
      <c r="M155" s="15">
        <f>ROUND(K155*L155,2)</f>
        <v>3.12</v>
      </c>
    </row>
    <row r="156" spans="1:13" x14ac:dyDescent="0.45">
      <c r="A156" s="13" t="s">
        <v>32</v>
      </c>
      <c r="B156" s="13" t="s">
        <v>29</v>
      </c>
      <c r="C156" s="13" t="s">
        <v>30</v>
      </c>
      <c r="D156" s="25" t="s">
        <v>33</v>
      </c>
      <c r="E156" s="14"/>
      <c r="F156" s="14"/>
      <c r="G156" s="14"/>
      <c r="H156" s="14"/>
      <c r="I156" s="14"/>
      <c r="J156" s="14"/>
      <c r="K156" s="16">
        <v>0.193</v>
      </c>
      <c r="L156" s="17">
        <v>14.68</v>
      </c>
      <c r="M156" s="15">
        <f>ROUND(K156*L156,2)</f>
        <v>2.83</v>
      </c>
    </row>
    <row r="157" spans="1:13" x14ac:dyDescent="0.45">
      <c r="A157" s="13" t="s">
        <v>192</v>
      </c>
      <c r="B157" s="13" t="s">
        <v>35</v>
      </c>
      <c r="C157" s="13" t="s">
        <v>36</v>
      </c>
      <c r="D157" s="25" t="s">
        <v>193</v>
      </c>
      <c r="E157" s="14"/>
      <c r="F157" s="14"/>
      <c r="G157" s="14"/>
      <c r="H157" s="14"/>
      <c r="I157" s="14"/>
      <c r="J157" s="14"/>
      <c r="K157" s="16">
        <v>6.7000000000000004E-2</v>
      </c>
      <c r="L157" s="17">
        <v>3605.64</v>
      </c>
      <c r="M157" s="15">
        <f>ROUND(K157*L157,2)</f>
        <v>241.58</v>
      </c>
    </row>
    <row r="158" spans="1:13" x14ac:dyDescent="0.45">
      <c r="A158" s="13" t="s">
        <v>194</v>
      </c>
      <c r="B158" s="13" t="s">
        <v>35</v>
      </c>
      <c r="C158" s="13" t="s">
        <v>36</v>
      </c>
      <c r="D158" s="25" t="s">
        <v>195</v>
      </c>
      <c r="E158" s="14"/>
      <c r="F158" s="14"/>
      <c r="G158" s="14"/>
      <c r="H158" s="14"/>
      <c r="I158" s="14"/>
      <c r="J158" s="14"/>
      <c r="K158" s="16">
        <v>6.7000000000000004E-2</v>
      </c>
      <c r="L158" s="17">
        <v>4123.13</v>
      </c>
      <c r="M158" s="15">
        <f>ROUND(K158*L158,2)</f>
        <v>276.25</v>
      </c>
    </row>
    <row r="159" spans="1:13" x14ac:dyDescent="0.45">
      <c r="A159" s="13" t="s">
        <v>42</v>
      </c>
      <c r="B159" s="13" t="s">
        <v>43</v>
      </c>
      <c r="C159" s="13" t="s">
        <v>44</v>
      </c>
      <c r="D159" s="25" t="s">
        <v>45</v>
      </c>
      <c r="E159" s="14"/>
      <c r="F159" s="14"/>
      <c r="G159" s="14"/>
      <c r="H159" s="14"/>
      <c r="I159" s="14"/>
      <c r="J159" s="14"/>
      <c r="K159" s="16">
        <v>13.996</v>
      </c>
      <c r="L159" s="17">
        <v>2</v>
      </c>
      <c r="M159" s="15">
        <f>ROUND(K159*L159,2)</f>
        <v>27.99</v>
      </c>
    </row>
    <row r="160" spans="1:13" x14ac:dyDescent="0.45">
      <c r="A160" s="14"/>
      <c r="B160" s="14"/>
      <c r="C160" s="14"/>
      <c r="D160" s="26"/>
      <c r="E160" s="14"/>
      <c r="F160" s="14"/>
      <c r="G160" s="14"/>
      <c r="H160" s="14"/>
      <c r="I160" s="14"/>
      <c r="J160" s="18" t="s">
        <v>196</v>
      </c>
      <c r="K160" s="17">
        <v>0</v>
      </c>
      <c r="L160" s="19">
        <f>SUM(M154:M159)</f>
        <v>1427.54</v>
      </c>
      <c r="M160" s="19">
        <f>ROUND(K160*L160,2)</f>
        <v>0</v>
      </c>
    </row>
    <row r="161" spans="1:13" x14ac:dyDescent="0.45">
      <c r="A161" s="20"/>
      <c r="B161" s="20"/>
      <c r="C161" s="20"/>
      <c r="D161" s="27"/>
      <c r="E161" s="20"/>
      <c r="F161" s="20"/>
      <c r="G161" s="20"/>
      <c r="H161" s="20"/>
      <c r="I161" s="20"/>
      <c r="J161" s="20"/>
      <c r="K161" s="20"/>
      <c r="L161" s="20"/>
      <c r="M161" s="20"/>
    </row>
    <row r="162" spans="1:13" x14ac:dyDescent="0.45">
      <c r="A162" s="12" t="s">
        <v>197</v>
      </c>
      <c r="B162" s="13" t="s">
        <v>22</v>
      </c>
      <c r="C162" s="13" t="s">
        <v>17</v>
      </c>
      <c r="D162" s="25" t="s">
        <v>198</v>
      </c>
      <c r="E162" s="14"/>
      <c r="F162" s="14"/>
      <c r="G162" s="14"/>
      <c r="H162" s="14"/>
      <c r="I162" s="14"/>
      <c r="J162" s="14"/>
      <c r="K162" s="15">
        <f>K170</f>
        <v>0</v>
      </c>
      <c r="L162" s="15">
        <f>L170</f>
        <v>1849.72</v>
      </c>
      <c r="M162" s="15">
        <f>M170</f>
        <v>0</v>
      </c>
    </row>
    <row r="163" spans="1:13" ht="63" x14ac:dyDescent="0.45">
      <c r="A163" s="14"/>
      <c r="B163" s="14"/>
      <c r="C163" s="14"/>
      <c r="D163" s="25" t="s">
        <v>199</v>
      </c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45">
      <c r="A164" s="13" t="s">
        <v>200</v>
      </c>
      <c r="B164" s="13" t="s">
        <v>22</v>
      </c>
      <c r="C164" s="13" t="s">
        <v>26</v>
      </c>
      <c r="D164" s="25" t="s">
        <v>201</v>
      </c>
      <c r="E164" s="14"/>
      <c r="F164" s="14"/>
      <c r="G164" s="14"/>
      <c r="H164" s="14"/>
      <c r="I164" s="14"/>
      <c r="J164" s="14"/>
      <c r="K164" s="16">
        <v>1</v>
      </c>
      <c r="L164" s="17">
        <v>1109.6099999999999</v>
      </c>
      <c r="M164" s="15">
        <f>ROUND(K164*L164,2)</f>
        <v>1109.6099999999999</v>
      </c>
    </row>
    <row r="165" spans="1:13" x14ac:dyDescent="0.45">
      <c r="A165" s="13" t="s">
        <v>28</v>
      </c>
      <c r="B165" s="13" t="s">
        <v>29</v>
      </c>
      <c r="C165" s="13" t="s">
        <v>30</v>
      </c>
      <c r="D165" s="25" t="s">
        <v>31</v>
      </c>
      <c r="E165" s="14"/>
      <c r="F165" s="14"/>
      <c r="G165" s="14"/>
      <c r="H165" s="14"/>
      <c r="I165" s="14"/>
      <c r="J165" s="14"/>
      <c r="K165" s="16">
        <v>0.193</v>
      </c>
      <c r="L165" s="17">
        <v>16.18</v>
      </c>
      <c r="M165" s="15">
        <f>ROUND(K165*L165,2)</f>
        <v>3.12</v>
      </c>
    </row>
    <row r="166" spans="1:13" x14ac:dyDescent="0.45">
      <c r="A166" s="13" t="s">
        <v>32</v>
      </c>
      <c r="B166" s="13" t="s">
        <v>29</v>
      </c>
      <c r="C166" s="13" t="s">
        <v>30</v>
      </c>
      <c r="D166" s="25" t="s">
        <v>33</v>
      </c>
      <c r="E166" s="14"/>
      <c r="F166" s="14"/>
      <c r="G166" s="14"/>
      <c r="H166" s="14"/>
      <c r="I166" s="14"/>
      <c r="J166" s="14"/>
      <c r="K166" s="16">
        <v>0.193</v>
      </c>
      <c r="L166" s="17">
        <v>14.68</v>
      </c>
      <c r="M166" s="15">
        <f>ROUND(K166*L166,2)</f>
        <v>2.83</v>
      </c>
    </row>
    <row r="167" spans="1:13" x14ac:dyDescent="0.45">
      <c r="A167" s="13" t="s">
        <v>202</v>
      </c>
      <c r="B167" s="13" t="s">
        <v>35</v>
      </c>
      <c r="C167" s="13" t="s">
        <v>36</v>
      </c>
      <c r="D167" s="25" t="s">
        <v>203</v>
      </c>
      <c r="E167" s="14"/>
      <c r="F167" s="14"/>
      <c r="G167" s="14"/>
      <c r="H167" s="14"/>
      <c r="I167" s="14"/>
      <c r="J167" s="14"/>
      <c r="K167" s="16">
        <v>6.7000000000000004E-2</v>
      </c>
      <c r="L167" s="17">
        <v>4907.68</v>
      </c>
      <c r="M167" s="15">
        <f>ROUND(K167*L167,2)</f>
        <v>328.81</v>
      </c>
    </row>
    <row r="168" spans="1:13" x14ac:dyDescent="0.45">
      <c r="A168" s="13" t="s">
        <v>204</v>
      </c>
      <c r="B168" s="13" t="s">
        <v>35</v>
      </c>
      <c r="C168" s="13" t="s">
        <v>36</v>
      </c>
      <c r="D168" s="25" t="s">
        <v>205</v>
      </c>
      <c r="E168" s="14"/>
      <c r="F168" s="14"/>
      <c r="G168" s="14"/>
      <c r="H168" s="14"/>
      <c r="I168" s="14"/>
      <c r="J168" s="14"/>
      <c r="K168" s="16">
        <v>6.7000000000000004E-2</v>
      </c>
      <c r="L168" s="17">
        <v>5508.6</v>
      </c>
      <c r="M168" s="15">
        <f>ROUND(K168*L168,2)</f>
        <v>369.08</v>
      </c>
    </row>
    <row r="169" spans="1:13" x14ac:dyDescent="0.45">
      <c r="A169" s="13" t="s">
        <v>42</v>
      </c>
      <c r="B169" s="13" t="s">
        <v>43</v>
      </c>
      <c r="C169" s="13" t="s">
        <v>44</v>
      </c>
      <c r="D169" s="25" t="s">
        <v>45</v>
      </c>
      <c r="E169" s="14"/>
      <c r="F169" s="14"/>
      <c r="G169" s="14"/>
      <c r="H169" s="14"/>
      <c r="I169" s="14"/>
      <c r="J169" s="14"/>
      <c r="K169" s="16">
        <v>18.135000000000002</v>
      </c>
      <c r="L169" s="17">
        <v>2</v>
      </c>
      <c r="M169" s="15">
        <f>ROUND(K169*L169,2)</f>
        <v>36.270000000000003</v>
      </c>
    </row>
    <row r="170" spans="1:13" x14ac:dyDescent="0.45">
      <c r="A170" s="14"/>
      <c r="B170" s="14"/>
      <c r="C170" s="14"/>
      <c r="D170" s="26"/>
      <c r="E170" s="14"/>
      <c r="F170" s="14"/>
      <c r="G170" s="14"/>
      <c r="H170" s="14"/>
      <c r="I170" s="14"/>
      <c r="J170" s="18" t="s">
        <v>206</v>
      </c>
      <c r="K170" s="17">
        <v>0</v>
      </c>
      <c r="L170" s="19">
        <f>SUM(M164:M169)</f>
        <v>1849.72</v>
      </c>
      <c r="M170" s="19">
        <f>ROUND(K170*L170,2)</f>
        <v>0</v>
      </c>
    </row>
    <row r="171" spans="1:13" x14ac:dyDescent="0.45">
      <c r="A171" s="20"/>
      <c r="B171" s="20"/>
      <c r="C171" s="20"/>
      <c r="D171" s="27"/>
      <c r="E171" s="20"/>
      <c r="F171" s="20"/>
      <c r="G171" s="20"/>
      <c r="H171" s="20"/>
      <c r="I171" s="20"/>
      <c r="J171" s="20"/>
      <c r="K171" s="20"/>
      <c r="L171" s="20"/>
      <c r="M171" s="20"/>
    </row>
    <row r="172" spans="1:13" x14ac:dyDescent="0.45">
      <c r="A172" s="14"/>
      <c r="B172" s="14"/>
      <c r="C172" s="14"/>
      <c r="D172" s="26"/>
      <c r="E172" s="14"/>
      <c r="F172" s="14"/>
      <c r="G172" s="14"/>
      <c r="H172" s="14"/>
      <c r="I172" s="14"/>
      <c r="J172" s="18" t="s">
        <v>207</v>
      </c>
      <c r="K172" s="17">
        <v>1</v>
      </c>
      <c r="L172" s="17">
        <v>0</v>
      </c>
      <c r="M172" s="19">
        <f>ROUND(K172*L172,2)</f>
        <v>0</v>
      </c>
    </row>
    <row r="173" spans="1:13" x14ac:dyDescent="0.45">
      <c r="A173" s="20"/>
      <c r="B173" s="20"/>
      <c r="C173" s="20"/>
      <c r="D173" s="27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 x14ac:dyDescent="0.45">
      <c r="A174" s="14"/>
      <c r="B174" s="14"/>
      <c r="C174" s="14"/>
      <c r="D174" s="26"/>
      <c r="E174" s="14"/>
      <c r="F174" s="14"/>
      <c r="G174" s="14"/>
      <c r="H174" s="14"/>
      <c r="I174" s="14"/>
      <c r="J174" s="18" t="s">
        <v>208</v>
      </c>
      <c r="K174" s="21">
        <v>1</v>
      </c>
      <c r="L174" s="19">
        <f>M5</f>
        <v>0</v>
      </c>
      <c r="M174" s="19">
        <f>ROUND(K174*L174,2)</f>
        <v>0</v>
      </c>
    </row>
    <row r="175" spans="1:13" x14ac:dyDescent="0.45">
      <c r="A175" s="20"/>
      <c r="B175" s="20"/>
      <c r="C175" s="20"/>
      <c r="D175" s="27"/>
      <c r="E175" s="20"/>
      <c r="F175" s="20"/>
      <c r="G175" s="20"/>
      <c r="H175" s="20"/>
      <c r="I175" s="20"/>
      <c r="J175" s="20"/>
      <c r="K175" s="20"/>
      <c r="L175" s="20"/>
      <c r="M175" s="20"/>
    </row>
    <row r="176" spans="1:13" x14ac:dyDescent="0.45">
      <c r="A176" s="14"/>
      <c r="B176" s="14"/>
      <c r="C176" s="14"/>
      <c r="D176" s="26"/>
      <c r="E176" s="14"/>
      <c r="F176" s="14"/>
      <c r="G176" s="14"/>
      <c r="H176" s="14"/>
      <c r="I176" s="14"/>
      <c r="J176" s="18" t="s">
        <v>209</v>
      </c>
      <c r="K176" s="21">
        <v>1</v>
      </c>
      <c r="L176" s="19">
        <f>M4</f>
        <v>0</v>
      </c>
      <c r="M176" s="19">
        <f>ROUND(K176*L176,2)</f>
        <v>0</v>
      </c>
    </row>
    <row r="177" spans="1:13" x14ac:dyDescent="0.45">
      <c r="A177" s="20"/>
      <c r="B177" s="20"/>
      <c r="C177" s="20"/>
      <c r="D177" s="27"/>
      <c r="E177" s="20"/>
      <c r="F177" s="20"/>
      <c r="G177" s="20"/>
      <c r="H177" s="20"/>
      <c r="I177" s="20"/>
      <c r="J177" s="20"/>
      <c r="K177" s="20"/>
      <c r="L177" s="20"/>
      <c r="M177" s="20"/>
    </row>
  </sheetData>
  <dataValidations count="1">
    <dataValidation type="list" allowBlank="1" showInputMessage="1" showErrorMessage="1" sqref="B4:B177" xr:uid="{35529E13-1508-4D87-85ED-470605B374E7}">
      <formula1>"Capítulo,Partida,Mano de obra,Maquinaria,Material,Otros,Tarea,"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Bernadaus (Italsan)</dc:creator>
  <cp:lastModifiedBy>Jose Luis Bernadaus (Italsan)</cp:lastModifiedBy>
  <dcterms:created xsi:type="dcterms:W3CDTF">2025-07-07T13:48:08Z</dcterms:created>
  <dcterms:modified xsi:type="dcterms:W3CDTF">2025-07-07T13:48:45Z</dcterms:modified>
</cp:coreProperties>
</file>