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MARKETING/MARKETING 2025/BdP NIRON MONOCAPA RP 2025/"/>
    </mc:Choice>
  </mc:AlternateContent>
  <xr:revisionPtr revIDLastSave="0" documentId="8_{8E82C2C3-C75B-408F-996B-61101DBD2FDE}" xr6:coauthVersionLast="47" xr6:coauthVersionMax="47" xr10:uidLastSave="{00000000-0000-0000-0000-000000000000}"/>
  <bookViews>
    <workbookView xWindow="-98" yWindow="-98" windowWidth="21795" windowHeight="13875" xr2:uid="{0D26795E-B8D1-407D-BF73-96C15CC75C6A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183" i="1"/>
  <c r="K183" i="1"/>
  <c r="M226" i="1"/>
  <c r="M183" i="1" s="1"/>
  <c r="M224" i="1"/>
  <c r="M222" i="1"/>
  <c r="M220" i="1"/>
  <c r="M218" i="1"/>
  <c r="M216" i="1"/>
  <c r="M214" i="1"/>
  <c r="M212" i="1"/>
  <c r="M210" i="1"/>
  <c r="M208" i="1"/>
  <c r="M206" i="1"/>
  <c r="M204" i="1"/>
  <c r="M202" i="1"/>
  <c r="M200" i="1"/>
  <c r="M198" i="1"/>
  <c r="M196" i="1"/>
  <c r="M194" i="1"/>
  <c r="M192" i="1"/>
  <c r="M190" i="1"/>
  <c r="M188" i="1"/>
  <c r="M186" i="1"/>
  <c r="M184" i="1"/>
  <c r="L5" i="1"/>
  <c r="K5" i="1"/>
  <c r="M181" i="1"/>
  <c r="M5" i="1" s="1"/>
  <c r="L228" i="1" s="1"/>
  <c r="K170" i="1"/>
  <c r="M178" i="1"/>
  <c r="M177" i="1"/>
  <c r="M176" i="1"/>
  <c r="M175" i="1"/>
  <c r="M174" i="1"/>
  <c r="M173" i="1"/>
  <c r="M172" i="1"/>
  <c r="L179" i="1" s="1"/>
  <c r="K159" i="1"/>
  <c r="M167" i="1"/>
  <c r="M166" i="1"/>
  <c r="M165" i="1"/>
  <c r="M164" i="1"/>
  <c r="M163" i="1"/>
  <c r="M162" i="1"/>
  <c r="M161" i="1"/>
  <c r="L168" i="1" s="1"/>
  <c r="K148" i="1"/>
  <c r="M156" i="1"/>
  <c r="M155" i="1"/>
  <c r="M154" i="1"/>
  <c r="M153" i="1"/>
  <c r="M152" i="1"/>
  <c r="M151" i="1"/>
  <c r="M150" i="1"/>
  <c r="L157" i="1" s="1"/>
  <c r="K137" i="1"/>
  <c r="M145" i="1"/>
  <c r="M144" i="1"/>
  <c r="M143" i="1"/>
  <c r="M142" i="1"/>
  <c r="M141" i="1"/>
  <c r="M140" i="1"/>
  <c r="M139" i="1"/>
  <c r="L146" i="1" s="1"/>
  <c r="K126" i="1"/>
  <c r="M134" i="1"/>
  <c r="M133" i="1"/>
  <c r="M132" i="1"/>
  <c r="M131" i="1"/>
  <c r="M130" i="1"/>
  <c r="M129" i="1"/>
  <c r="M128" i="1"/>
  <c r="L135" i="1" s="1"/>
  <c r="K114" i="1"/>
  <c r="M123" i="1"/>
  <c r="M122" i="1"/>
  <c r="M121" i="1"/>
  <c r="M120" i="1"/>
  <c r="M119" i="1"/>
  <c r="M118" i="1"/>
  <c r="M117" i="1"/>
  <c r="L124" i="1" s="1"/>
  <c r="M116" i="1"/>
  <c r="K102" i="1"/>
  <c r="M111" i="1"/>
  <c r="M110" i="1"/>
  <c r="M109" i="1"/>
  <c r="M108" i="1"/>
  <c r="M107" i="1"/>
  <c r="M106" i="1"/>
  <c r="L112" i="1" s="1"/>
  <c r="M105" i="1"/>
  <c r="M104" i="1"/>
  <c r="K90" i="1"/>
  <c r="M99" i="1"/>
  <c r="M98" i="1"/>
  <c r="M97" i="1"/>
  <c r="M96" i="1"/>
  <c r="M95" i="1"/>
  <c r="L100" i="1" s="1"/>
  <c r="M94" i="1"/>
  <c r="M93" i="1"/>
  <c r="M92" i="1"/>
  <c r="K78" i="1"/>
  <c r="M87" i="1"/>
  <c r="M86" i="1"/>
  <c r="M85" i="1"/>
  <c r="M84" i="1"/>
  <c r="L88" i="1" s="1"/>
  <c r="M83" i="1"/>
  <c r="M82" i="1"/>
  <c r="M81" i="1"/>
  <c r="M80" i="1"/>
  <c r="K66" i="1"/>
  <c r="M75" i="1"/>
  <c r="M74" i="1"/>
  <c r="M73" i="1"/>
  <c r="L76" i="1" s="1"/>
  <c r="M72" i="1"/>
  <c r="M71" i="1"/>
  <c r="M70" i="1"/>
  <c r="M69" i="1"/>
  <c r="M68" i="1"/>
  <c r="K54" i="1"/>
  <c r="M63" i="1"/>
  <c r="M62" i="1"/>
  <c r="L64" i="1" s="1"/>
  <c r="M61" i="1"/>
  <c r="M60" i="1"/>
  <c r="M59" i="1"/>
  <c r="M58" i="1"/>
  <c r="M57" i="1"/>
  <c r="M56" i="1"/>
  <c r="K42" i="1"/>
  <c r="M51" i="1"/>
  <c r="L52" i="1" s="1"/>
  <c r="M50" i="1"/>
  <c r="M49" i="1"/>
  <c r="M48" i="1"/>
  <c r="M47" i="1"/>
  <c r="M46" i="1"/>
  <c r="M45" i="1"/>
  <c r="M44" i="1"/>
  <c r="K30" i="1"/>
  <c r="L40" i="1"/>
  <c r="L30" i="1" s="1"/>
  <c r="M39" i="1"/>
  <c r="M38" i="1"/>
  <c r="M37" i="1"/>
  <c r="M36" i="1"/>
  <c r="M35" i="1"/>
  <c r="M34" i="1"/>
  <c r="M33" i="1"/>
  <c r="M32" i="1"/>
  <c r="K18" i="1"/>
  <c r="M27" i="1"/>
  <c r="M26" i="1"/>
  <c r="M25" i="1"/>
  <c r="M24" i="1"/>
  <c r="M23" i="1"/>
  <c r="M22" i="1"/>
  <c r="M21" i="1"/>
  <c r="M20" i="1"/>
  <c r="L28" i="1" s="1"/>
  <c r="K6" i="1"/>
  <c r="M15" i="1"/>
  <c r="M14" i="1"/>
  <c r="M13" i="1"/>
  <c r="M12" i="1"/>
  <c r="M11" i="1"/>
  <c r="M10" i="1"/>
  <c r="M9" i="1"/>
  <c r="M8" i="1"/>
  <c r="L16" i="1" s="1"/>
  <c r="L66" i="1" l="1"/>
  <c r="M76" i="1"/>
  <c r="M66" i="1" s="1"/>
  <c r="L170" i="1"/>
  <c r="M179" i="1"/>
  <c r="M170" i="1" s="1"/>
  <c r="L90" i="1"/>
  <c r="M100" i="1"/>
  <c r="M90" i="1" s="1"/>
  <c r="M28" i="1"/>
  <c r="M18" i="1" s="1"/>
  <c r="L18" i="1"/>
  <c r="L114" i="1"/>
  <c r="M124" i="1"/>
  <c r="M114" i="1" s="1"/>
  <c r="L4" i="1"/>
  <c r="M228" i="1"/>
  <c r="M4" i="1" s="1"/>
  <c r="L230" i="1" s="1"/>
  <c r="M230" i="1" s="1"/>
  <c r="L137" i="1"/>
  <c r="M146" i="1"/>
  <c r="M137" i="1" s="1"/>
  <c r="L54" i="1"/>
  <c r="M64" i="1"/>
  <c r="M54" i="1" s="1"/>
  <c r="L126" i="1"/>
  <c r="M135" i="1"/>
  <c r="M126" i="1" s="1"/>
  <c r="L42" i="1"/>
  <c r="M52" i="1"/>
  <c r="M42" i="1" s="1"/>
  <c r="M16" i="1"/>
  <c r="M6" i="1" s="1"/>
  <c r="L6" i="1"/>
  <c r="L102" i="1"/>
  <c r="M112" i="1"/>
  <c r="M102" i="1" s="1"/>
  <c r="L159" i="1"/>
  <c r="M168" i="1"/>
  <c r="M159" i="1" s="1"/>
  <c r="L78" i="1"/>
  <c r="M88" i="1"/>
  <c r="M78" i="1" s="1"/>
  <c r="L148" i="1"/>
  <c r="M157" i="1"/>
  <c r="M148" i="1" s="1"/>
  <c r="M40" i="1"/>
  <c r="M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7B192C9C-B435-42ED-917F-A2CF0707E5EE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4FA0D6E9-7F62-4C2A-9C0C-9D80248D982F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98B4DEFC-F437-476A-BF25-568453C034FA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0FE2E01D-ADB4-4F79-A1B4-E1E1CD6FC814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108220D4-B01D-4F2E-930F-993BAD624FA8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A54E4ED9-C8E2-459D-B54D-970671AE6A2B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540CF929-4266-46DD-8D38-200E13C1B6CA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45B873D0-9554-4D95-92DD-3184F4FFCF05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306D4803-1765-45B3-9AFF-A03BAEA35256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3D48B46E-89DD-47F1-AA4F-35FE360CFE9D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039E9EBB-B0AF-4BB0-B27C-7F9D49B06DCC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CF0D8ED6-0E82-46E4-A488-8A55511FCB8A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DB9BC0C0-8FAD-41F8-B4E4-2892B16671D4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<sst xmlns="http://schemas.openxmlformats.org/spreadsheetml/2006/main" count="686" uniqueCount="291">
  <si>
    <t>NIR BdPrecios ING Descompuestos NIRON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</si>
  <si>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</si>
  <si>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</si>
  <si>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</si>
  <si>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</si>
  <si>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</si>
  <si>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</si>
  <si>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</si>
  <si>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</si>
  <si>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</si>
  <si>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</si>
  <si>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</si>
  <si>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</si>
  <si>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</si>
  <si>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</si>
  <si>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AFS</t>
  </si>
  <si>
    <t>Capítulo</t>
  </si>
  <si>
    <t/>
  </si>
  <si>
    <t>Precios Descompuestos Agua Fría Sanitaria NIRON MONOCAPA RP</t>
  </si>
  <si>
    <t>AFSMRP</t>
  </si>
  <si>
    <t>AFS con tubería PP-R RP Monocapa SDR 9/ Serie 4</t>
  </si>
  <si>
    <t>TNIRRRP2074</t>
  </si>
  <si>
    <t>Partida</t>
  </si>
  <si>
    <t>m</t>
  </si>
  <si>
    <t>Fontanería AFS con tubería PP-R RP NIRON Monocapa SDR 7.4/ Serie 3.2, D= 20 mm</t>
  </si>
  <si>
    <t>Suministro y montaje de tubo NIRON Monocapa RP de polipropileno copolímero random PP-R RP "Raised Pressure" SDR 7,4 serie 3,2, de diámetro 20 mm y 2,8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TNIRRRP2074 de la serie Niron de ITALSAN.</t>
  </si>
  <si>
    <t>UTNIRRRP2074</t>
  </si>
  <si>
    <t>Material</t>
  </si>
  <si>
    <t>Tubo  PP-R RP Monocapa SDR 7,4/ serie 3,2, D 20 mm x 2,8 mm</t>
  </si>
  <si>
    <t>AB115022AZ</t>
  </si>
  <si>
    <t>u</t>
  </si>
  <si>
    <t>Material aux. sujeción: Abrazadera isofónica NIRON</t>
  </si>
  <si>
    <t>mo004</t>
  </si>
  <si>
    <t>Mano de obra</t>
  </si>
  <si>
    <t>h</t>
  </si>
  <si>
    <t>Oficial 1º fontanero</t>
  </si>
  <si>
    <t>mo005</t>
  </si>
  <si>
    <t>Ayudante fontanero</t>
  </si>
  <si>
    <t>NMAN20</t>
  </si>
  <si>
    <t>Accesorio Manguito Socket, PP-RCT, D= 20 mm</t>
  </si>
  <si>
    <t>NG20</t>
  </si>
  <si>
    <t>Accesorio Codo Socket, PP-RCT, D= 20 mm</t>
  </si>
  <si>
    <t>NT20</t>
  </si>
  <si>
    <t>Accesorio Te Socket, PP-RCT, D= 20 mm</t>
  </si>
  <si>
    <t>%0200</t>
  </si>
  <si>
    <t>Otros</t>
  </si>
  <si>
    <t>%</t>
  </si>
  <si>
    <t>Medios auxiliares</t>
  </si>
  <si>
    <t>Total TNIRRRP2074</t>
  </si>
  <si>
    <t>TNIRRRP2574</t>
  </si>
  <si>
    <t>Fontanería AFS con tubería PP-R RP NIRON Monocapa SDR 7.4/ Serie 3.2, D= 25 mm</t>
  </si>
  <si>
    <t>Suministro y montaje de tubo NIRON Monocapa RP de polipropileno copolímero random PP-R RP "Raised Pressure" SDR 7,4 serie 3,2, de diámetro 25 mm y 3,5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TNIRRRP2574 de la serie Niron de ITALSAN.</t>
  </si>
  <si>
    <t>UTNIRRRP2574</t>
  </si>
  <si>
    <t>Tubo PP-R RP Monocapa SDR 7.4/ Serie 3.2, D= 25 x 3,5 mm</t>
  </si>
  <si>
    <t>AB115028AZ</t>
  </si>
  <si>
    <t>NMAN25</t>
  </si>
  <si>
    <t>Accesorio Manguito Socket, PP-RCT, D= 25 mm</t>
  </si>
  <si>
    <t>NG25</t>
  </si>
  <si>
    <t>Accesorio Codo Socket, PP-RCT, D= 25 mm</t>
  </si>
  <si>
    <t>NT25</t>
  </si>
  <si>
    <t>Accesorio Te Socket, PP-RCT, D= 25 mm</t>
  </si>
  <si>
    <t>Total TNIRRRP2574</t>
  </si>
  <si>
    <t>TNIRRRP329</t>
  </si>
  <si>
    <t>Fontanería AFS con tubería PP-R RP NIRON Monocapa SDR 9/ Serie 4, D= 32 mm</t>
  </si>
  <si>
    <t>Suministro y montaje de tubo NIRON Monocapa RP de polipropileno copolímero random PP-R RP "Raised Pressure" SDR 9 serie 4, de diámetro 32 mm y 3,6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TNIRRRP329 de la serie Niron de ITALSAN.</t>
  </si>
  <si>
    <t>UTNIRRRP329</t>
  </si>
  <si>
    <t>Tubo PP-R RP Monocapa SDR 9/ Serie 4, D= 32 x 3,6 mm</t>
  </si>
  <si>
    <t>AB115035AZ</t>
  </si>
  <si>
    <t>NMAN32</t>
  </si>
  <si>
    <t>Accesorio Manguito Socket, PP-RCT, D= 32 mm</t>
  </si>
  <si>
    <t>NG32</t>
  </si>
  <si>
    <t>Accesorio Codo Socket, PP-RCT, D= 32 mm</t>
  </si>
  <si>
    <t>NT32</t>
  </si>
  <si>
    <t>Accesorio Te Socket, PP-RCT, D= 32 mm</t>
  </si>
  <si>
    <t>Total TNIRRRP329</t>
  </si>
  <si>
    <t>TNIRRRP409</t>
  </si>
  <si>
    <t>Fontanería AFS con tubería PP-R RP NIRON Monocapa SDR 9/ Serie 4, D= 40 mm</t>
  </si>
  <si>
    <t>Suministro y montaje de tubo NIRON Monocapa RP de polipropileno copolímero random PP-R RP "Raised Pressure" SDR 9 serie 4, de diámetro 40 mm y 4,5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TNIRRRP409 de la serie Niron de ITALSAN.</t>
  </si>
  <si>
    <t>UTNIRRRP409</t>
  </si>
  <si>
    <t>Tubo PP-R RP Monocapa SDR 9/ Serie 4, D= 40 x 4,5 mm</t>
  </si>
  <si>
    <t>AB115040AZ</t>
  </si>
  <si>
    <t>NMAN40</t>
  </si>
  <si>
    <t>Accesorio Manguito Socket, PP-RCT, D= 40 mm</t>
  </si>
  <si>
    <t>NG40</t>
  </si>
  <si>
    <t>Accesorio Codo Socket, PP-RCT, D= 40 mm</t>
  </si>
  <si>
    <t>NT40</t>
  </si>
  <si>
    <t>Accesorio Te Socket, PP-RCT, D= 40 mm</t>
  </si>
  <si>
    <t>Total TNIRRRP409</t>
  </si>
  <si>
    <t>TNIRRRP509</t>
  </si>
  <si>
    <t>Fontanería AFS con tubería PP-R RP NIRON Monocapa SDR 9/ Serie 4, D= 50 mm</t>
  </si>
  <si>
    <t>Suministro y montaje de tubo NIRON Monocapa RP de polipropileno copolímero random PP-R RP "Raised Pressure" SDR 9 serie 4, de diámetro 50 mm y 5,6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TNIRRRP509 de la serie Niron de ITALSAN.</t>
  </si>
  <si>
    <t>UTNIRRRP509</t>
  </si>
  <si>
    <t>Tubo PP-R RP Monocapa SDR 9/ Serie 4, D= 50 x 5,6 mm</t>
  </si>
  <si>
    <t>AB115048AZ</t>
  </si>
  <si>
    <t>NMAN50</t>
  </si>
  <si>
    <t>Accesorio Manguito Socket, PP-RCT, D= 50 mm</t>
  </si>
  <si>
    <t>NG50</t>
  </si>
  <si>
    <t>Accesorio Codo Socket, PP-RCT, D= 50 mm</t>
  </si>
  <si>
    <t>NT50</t>
  </si>
  <si>
    <t>Accesorio Te Socket, PP-RCT, D= 50 mm</t>
  </si>
  <si>
    <t>Total TNIRRRP509</t>
  </si>
  <si>
    <t>TNIRRRP639</t>
  </si>
  <si>
    <t>Fontanería AFS con tubería PP-R RP NIRON Monocapa SDR 9/ Serie 4, D= 63 mm</t>
  </si>
  <si>
    <t>Suministro y montaje de tubo NIRON Monocapa RP de polipropileno copolímero random PP-R RP "Raised Pressure" SDR 9 serie 4, de diámetro 63 mm y 7,1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TNIRRRP639 de la serie Niron de ITALSAN.</t>
  </si>
  <si>
    <t>UTNIRRRP639</t>
  </si>
  <si>
    <t>Tubo PP-R RP Monocapa SDR 9/ Serie 4, D= 63 x 7,1 mm</t>
  </si>
  <si>
    <t>AB115060AZ</t>
  </si>
  <si>
    <t>NMAN63</t>
  </si>
  <si>
    <t>Accesorio Manguito Socket, PP-RCT, D= 63 mm</t>
  </si>
  <si>
    <t>NG63</t>
  </si>
  <si>
    <t>Accesorio Codo Socket, PP-RCT, D= 63 mm</t>
  </si>
  <si>
    <t>NT63</t>
  </si>
  <si>
    <t>Accesorio Te Socket, PP-RCT, D= 63 mm</t>
  </si>
  <si>
    <t>Total TNIRRRP639</t>
  </si>
  <si>
    <t>TNIRRRP759</t>
  </si>
  <si>
    <t>Fontanería AFS con tubería PP-R RP NIRON Monocapa SDR 9/ Serie 4, D= 75 mm</t>
  </si>
  <si>
    <t>Suministro y montaje de tubo NIRON Monocapa RP de polipropileno copolímero random PP-R RP "Raised Pressure" SDR 9 serie 4, de diámetro 75 mm y 8,4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TNIRRRP759 de la serie Niron de ITALSAN.</t>
  </si>
  <si>
    <t>UTNIRRRP759</t>
  </si>
  <si>
    <t>Tubo PP-R RP Monocapa SDR 9/ Serie 4, D= 75 x 8,4 mm</t>
  </si>
  <si>
    <t>AB115075AZ</t>
  </si>
  <si>
    <t>NMAN75</t>
  </si>
  <si>
    <t>Accesorio Manguito Socket, PP-RCT, D= 75 mm</t>
  </si>
  <si>
    <t>NG75</t>
  </si>
  <si>
    <t>Accesorio Codo Socket, PP-RCT, D= 75 mm</t>
  </si>
  <si>
    <t>NT75</t>
  </si>
  <si>
    <t>Accesorio Te Socket, PP-RCT, D= 75 mm</t>
  </si>
  <si>
    <t>Total TNIRRRP759</t>
  </si>
  <si>
    <t>TNIRRRP909</t>
  </si>
  <si>
    <t>Fontanería AFS con tubería PP-R RP NIRON Monocapa SDR 9/ Serie 4, D= 90 mm</t>
  </si>
  <si>
    <t>Suministro y montaje de tubo NIRON Monocapa RP de polipropileno copolímero random PP-R RP "Raised Pressure" SDR 9 serie 4, de diámetro 90 mm y 10,1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TNIRRRP909 de la serie Niron de ITALSAN.</t>
  </si>
  <si>
    <t>UTNIRRRP909</t>
  </si>
  <si>
    <t>Tubo PP-R RP Monocapa SDR 9/ Serie 4, D= 90 x 10,1 mm</t>
  </si>
  <si>
    <t>AB115090AZ</t>
  </si>
  <si>
    <t>NMAN90</t>
  </si>
  <si>
    <t>Accesorio Manguito Socket, PP-RCT, D= 90 mm</t>
  </si>
  <si>
    <t>NG90</t>
  </si>
  <si>
    <t>Accesorio Codo Socket, PP-RCT, D= 90 mm</t>
  </si>
  <si>
    <t>NT90</t>
  </si>
  <si>
    <t>Accesorio Te Socket, PP-RCT, D= 90 mm</t>
  </si>
  <si>
    <t>Total TNIRRRP909</t>
  </si>
  <si>
    <t>TNIRRRP1109</t>
  </si>
  <si>
    <t>Fontanería AFS con tubería PP-R RP NIRON Monocapa SDR 9/ Serie 4, D= 110 mm</t>
  </si>
  <si>
    <t>Suministro y montaje de tubo NIRON Monocapa RP de polipropileno copolímero random PP-R RP "Raised Pressure" SDR 9 serie 4, de diámetro 110 mm y 12,3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TNIRRRP1109 de la serie Niron de ITALSAN.</t>
  </si>
  <si>
    <t>UTNIRRRP1109</t>
  </si>
  <si>
    <t>Tubo PP-R RP Monocapa SDR 9/ Serie 4, D= 110 x 12,3 mm</t>
  </si>
  <si>
    <t>AB115110AZ</t>
  </si>
  <si>
    <t>NMAN110</t>
  </si>
  <si>
    <t>Accesorio Manguito Socket, PP-RCT, D= 110 mm</t>
  </si>
  <si>
    <t>NG110</t>
  </si>
  <si>
    <t>Accesorio Codo Socket, PP-RCT, D= 110 mm</t>
  </si>
  <si>
    <t>NT110</t>
  </si>
  <si>
    <t>Accesorio Te Socket, PP-RCT, D= 110 mm</t>
  </si>
  <si>
    <t>Total TNIRRRP1109</t>
  </si>
  <si>
    <t>TNIRRRP1259</t>
  </si>
  <si>
    <t>Fontanería AFS con tubería PP-R RP NIRON Monocapa SDR 9/ Serie 4, D= 125 mm</t>
  </si>
  <si>
    <t>Suministro y montaje de tubo NIRON Monocapa RP de polipropileno copolímero random PP-R RP "Raised Pressure" SDR 9 serie 4, de diámetro 125 mm y 14,0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TNIRRRP1259 de la serie Niron de ITALSAN.</t>
  </si>
  <si>
    <t>UTNIRRRP1259</t>
  </si>
  <si>
    <t>Tubo PP-R RP Monocapa SDR 9/ Serie 4, D= 125 x 14,0 mm</t>
  </si>
  <si>
    <t>AB115125AZ</t>
  </si>
  <si>
    <t>NMAN125</t>
  </si>
  <si>
    <t>Accesorio Manguito Socket, PP-RCT, D= 125 mm</t>
  </si>
  <si>
    <t>NG125</t>
  </si>
  <si>
    <t>Accesorio Codo Socket, PP-RCT, D= 125 mm</t>
  </si>
  <si>
    <t>NT125</t>
  </si>
  <si>
    <t>Accesorio Te Socket, PP-RCT, D= 125 mm</t>
  </si>
  <si>
    <t>Total TNIRRRP1259</t>
  </si>
  <si>
    <t>TNIRRRP1609</t>
  </si>
  <si>
    <t>Fontanería AFS con tubería PP-R RP NIRON Monocapa SDR 9/ Serie 4, D= 160 mm</t>
  </si>
  <si>
    <t>Suministro y montaje de tubo NIRON Monocapa RP de polipropileno copolímero random PP-R RP "Raised Pressure" SDR 9 serie 4, de diámetro 160 mm y 17,9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TNIRRRP1609 de la serie Niron de ITALSAN.</t>
  </si>
  <si>
    <t>UTNIRRRP1609</t>
  </si>
  <si>
    <t>Tubo PP-R RP Monocapa SDR 9/ Serie 4, D= 160 x 17,9 mm</t>
  </si>
  <si>
    <t>AB115160AZ</t>
  </si>
  <si>
    <t>NT11160MM</t>
  </si>
  <si>
    <t>Accesorio Te ''a tope'', PP-RCT, D= 160 mm</t>
  </si>
  <si>
    <t>NG9011160MM</t>
  </si>
  <si>
    <t>Accesorio Codo "a tope", PP-RCT, D= 160 mm</t>
  </si>
  <si>
    <t>Total TNIRRRP1609</t>
  </si>
  <si>
    <t>TNIRRRP2009</t>
  </si>
  <si>
    <t>Fontanería AFS con tubería PP-R RP NIRON Monocapa SDR 9/ Serie 4, D= 200 mm</t>
  </si>
  <si>
    <t>Suministro y montaje de tubo NIRON Monocapa RP de polipropileno copolímero random PP-R RP "Raised Pressure" SDR 9 serie 4, de diámetro 200 mm y 22,4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TNIRRRP2009 de la serie Niron de ITALSAN.</t>
  </si>
  <si>
    <t>UTNIRRRP2009</t>
  </si>
  <si>
    <t>Tubo PP-R RP Monocapa SDR 9/ Serie 4, D= 200 x 22,4 mm</t>
  </si>
  <si>
    <t>AB115200AZ</t>
  </si>
  <si>
    <t>NT11200MM</t>
  </si>
  <si>
    <t>Accesorio Te ''a tope'', PP-RCT, D= 200 mm</t>
  </si>
  <si>
    <t>NG9011200MM</t>
  </si>
  <si>
    <t>Accesorio Codo "a tope",PP-RCT, D=200 mm</t>
  </si>
  <si>
    <t>Total TNIRRRP2009</t>
  </si>
  <si>
    <t>TNIRRRP2509</t>
  </si>
  <si>
    <t>Fontanería AFS con tubería PP-R RP NIRON Monocapa SDR 9/ Serie 4, D= 250 mm</t>
  </si>
  <si>
    <t>Suministro y montaje de tubo NIRON Monocapa RP de polipropileno copolímero random PP-R RP "Raised Pressure" SDR 9 serie 4, de diámetro 250 mm y 27,9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TNIRRRP2509 de la serie Niron de ITALSAN.</t>
  </si>
  <si>
    <t>UTNIRRRP2509</t>
  </si>
  <si>
    <t>Tubo PP-R RP Monocapa SDR 9/ Serie 4, D= 250 x 27,9 mm</t>
  </si>
  <si>
    <t>33168250</t>
  </si>
  <si>
    <t>Material aux. sujeción: Abrazadera isofónica Niron, de carga pesada</t>
  </si>
  <si>
    <t>NT11250MMB</t>
  </si>
  <si>
    <t>Accesorio Te ''a tope'', PP-RCT, D= 250 mm</t>
  </si>
  <si>
    <t>NG9011250MM</t>
  </si>
  <si>
    <t>Accesorio Codo "a tope",PP-RCT, D=250 mm</t>
  </si>
  <si>
    <t>Total TNIRRRP2509</t>
  </si>
  <si>
    <t>TNIRRRP3159</t>
  </si>
  <si>
    <t>Fontanería AFS con tubería PP-R RP NIRON Monocapa SDR 9/ Serie 4, D= 315 mm</t>
  </si>
  <si>
    <t>Suministro y montaje de tubo NIRON Monocapa RP de polipropileno copolímero random PP-R RP "Raised Pressure" SDR 9 serie 4, de diámetro 315 mm y 35,2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TNIRRRP3159 de la serie Niron de ITALSAN.</t>
  </si>
  <si>
    <t>UTNIRRRP3159</t>
  </si>
  <si>
    <t>Tubo PP-R RP Monocapa SDR 9/ Serie 4, D= 315 x 35,2 mm</t>
  </si>
  <si>
    <t>AB33168325</t>
  </si>
  <si>
    <t>NT11315MMB</t>
  </si>
  <si>
    <t>Accesorio Te "a tope", PP-RCT, D= 315 mm</t>
  </si>
  <si>
    <t>NG9011315MMB</t>
  </si>
  <si>
    <t>Accesorio Codo "a tope", PP-RCT, D= 315 mm</t>
  </si>
  <si>
    <t>Total TNIRRRP3159</t>
  </si>
  <si>
    <t>TNIRRRP3559</t>
  </si>
  <si>
    <t>Fontanería AFS con tubería PP-R RP NIRON Monocapa SDR 9/ Serie 4, D= 355 mm</t>
  </si>
  <si>
    <t>Suministro y montaje de tubo NIRON Monocapa RP de polipropileno copolímero random PP-R RP "Raised Pressure" SDR 9 serie 4, de diámetro 355 mm y 39,7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TNIRRRP3559 de la serie Niron de ITALSAN.</t>
  </si>
  <si>
    <t>UTNIRRRP3559</t>
  </si>
  <si>
    <t>Tubo PP-R RP Monocapa SDR 9/ Serie 4, D= 355 x 39.7 mm</t>
  </si>
  <si>
    <t>AB33168364</t>
  </si>
  <si>
    <t>NT11355MMB</t>
  </si>
  <si>
    <t>Accesorio Te ''a tope'', PP-RCT, D= 355 mm</t>
  </si>
  <si>
    <t>NG9011355MMB</t>
  </si>
  <si>
    <t>Accesorio Codo "a tope", PP-RCT, D= 355 mm</t>
  </si>
  <si>
    <t>Total TNIRRRP3559</t>
  </si>
  <si>
    <t>Total AFSMRP</t>
  </si>
  <si>
    <t>Válvulas</t>
  </si>
  <si>
    <t>VALVULAS</t>
  </si>
  <si>
    <t>27NRSPPRCT20</t>
  </si>
  <si>
    <t>Válvula de paso de esfera PN10. Cuerpo en PP y esfera PP unión socket D= 20mm</t>
  </si>
  <si>
    <t>Válvula de esfera ITALSAN polipropileno PP-RCT RA7050 de diámetro 20mm - PP PN10 a 20 °C, de cuerpo y bola fabricados en PP-RCT RA7050, asiento en PTFE y junta en EPDM, para unión por termofusión socket según DVS 2207, totalmente compatible con tuberías y accesorios del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</si>
  <si>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27NRSPPRCT25</t>
  </si>
  <si>
    <t>Válvula de paso de esfera PN10. Cuerpo en PP y esfera PP unión socket D= 25mm</t>
  </si>
  <si>
    <t>Válvula de esfera ITALSAN polipropileno PP-RCT RA7050 de diámetro 25mm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</si>
  <si>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27NRSPPRCT32</t>
  </si>
  <si>
    <t>Válvula de paso de esfera PN10. Cuerpo en PP y esfera PP unión socket D= 32mm</t>
  </si>
  <si>
    <t>Válvula de esfera ITALSAN polipropileno PP-RCT RA7050 de diámetro 32mm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</si>
  <si>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27NRSPPRCT40</t>
  </si>
  <si>
    <t>Válvula de paso de esfera PN10. Cuerpo en PP y esfera PP unión socket D= 40mm</t>
  </si>
  <si>
    <t>Válvula de esfera ITALSAN polipropileno PP-RCT RA7050 de diámetro 40mm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</si>
  <si>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27NRSPPRCT50</t>
  </si>
  <si>
    <t>Válvula de paso de esfera PN10. Cuerpo en PP y esfera PP unión socket D= 50mm</t>
  </si>
  <si>
    <t>Válvula de esfera ITALSAN polipropileno PP-RCT RA7050 de diámetro 50mm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</si>
  <si>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27NRSPPRCT63</t>
  </si>
  <si>
    <t>Válvula de paso de esfera PN10. Cuerpo en PP y esfera PP unión socket D= 63mm</t>
  </si>
  <si>
    <t>Válvula de esfera ITALSAN polipropileno PP-RCT RA7050 de diámetro 63mm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</si>
  <si>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27NRSPPRCT75</t>
  </si>
  <si>
    <t>Válvula de paso de esfera PN10. Cuerpo en PP y esfera PP unión socket D= 75mm</t>
  </si>
  <si>
    <t>Válvula de esfera ITALSAN polipropileno PP-RCT RA7050 de diámetro 75mm - PP PN10 a 20°C,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</si>
  <si>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27NRSPPRCT90</t>
  </si>
  <si>
    <t>Válvula de paso de esfera PN10. Cuerpo en PP y esfera PP unión socket D= 90mm</t>
  </si>
  <si>
    <t>Válvula de esfera ITALSAN polipropileno PP-RCT RA7050 de diámetro 90mm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</si>
  <si>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27NRSPPRCT110</t>
  </si>
  <si>
    <t>Válvula de paso de esfera PN10. Cuerpo en PP y esfera PP unión socket D= 110mm</t>
  </si>
  <si>
    <t>Válvula de esfera ITALSAN polipropileno PP-RCT RA7050 de diámetro 110mm - PP PN10 a 20 °C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 °C y 80 °C. Prensentación en color gris guijarro RAL 7032.</t>
  </si>
  <si>
    <t>NRSPP20</t>
  </si>
  <si>
    <t>Válvula de paso de esfera. Cuerpo en PP-R y esfera latón níquel OT unión socket D=20mm</t>
  </si>
  <si>
    <t>Válvula de bola de diámetro 20mm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</si>
  <si>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NRSPP25</t>
  </si>
  <si>
    <t>Válvula de paso de esfera. Cuerpo en PP-R y esfera latón níquel OT unión socket D= 25mm</t>
  </si>
  <si>
    <t>Válvula de bola de diámetro 25mm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</si>
  <si>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NRSPP32</t>
  </si>
  <si>
    <t>Válvula de paso de esfera. Cuerpo en PP-R y esfera latón níquel OT unión socket D= 32mm</t>
  </si>
  <si>
    <t>Válvula de bola de diámetro 32mm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</si>
  <si>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NRSPP40</t>
  </si>
  <si>
    <t>Válvula de paso de esfera. Cuerpo en PP-R y esfera latón níquel OT unión socket D= 40mm</t>
  </si>
  <si>
    <t>Válvula de bola de diámetro 40mm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</si>
  <si>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NRSPP50</t>
  </si>
  <si>
    <t>Válvula de paso de esfera. Cuerpo en PP-R y esfera latón níquel OT unión socket D= 50mm</t>
  </si>
  <si>
    <t>Válvula de bola de diámetro 50mm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</si>
  <si>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EPDM63BM</t>
  </si>
  <si>
    <t>Válvula de mariposa PN10. Cuerpo en PP Unión embridada D= 63mm</t>
  </si>
  <si>
    <t>Válvula de mariposa de polipropileno PP de diámetro 63mm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</si>
  <si>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EPDM75BM</t>
  </si>
  <si>
    <t>Válvula de mariposa PN10. Cuerpo en PP Unión embridada D= 75mm</t>
  </si>
  <si>
    <t>Válvula de mariposa de polipropileno PP de diámetro 75mm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</si>
  <si>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EPDM90BM</t>
  </si>
  <si>
    <t>Válvula de mariposa PN10. Cuerpo en PP Unión embridada D= 90mm</t>
  </si>
  <si>
    <t>Válvula de mariposa de polipropileno PP de diámetro 90mm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</si>
  <si>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EPDM110BM</t>
  </si>
  <si>
    <t>Válvula de mariposa PN10. Cuerpo en PP Unión embridada D= 110mm</t>
  </si>
  <si>
    <t>Válvula de mariposa de polipropileno PP de diámetro 110mm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</si>
  <si>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EPDM125BM</t>
  </si>
  <si>
    <t>Válvula de mariposa PN10. Cuerpo en PP Unión embridada D= 125mm</t>
  </si>
  <si>
    <t>Válvula de mariposa de polipropileno PP de diámetro 125mm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</si>
  <si>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EPDM160BM</t>
  </si>
  <si>
    <t>Válvula de mariposa PN10. Cuerpo en PP Unión embridada D= 160mm</t>
  </si>
  <si>
    <t>Válvula de mariposa de polipropileno PP de diámetro 160mm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</si>
  <si>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EPDM200BM</t>
  </si>
  <si>
    <t>Válvula de mariposa PN10. Cuerpo en PP Unión embridada D= 200mm</t>
  </si>
  <si>
    <t>Válvula de mariposa de polipropileno PP de diámetro 200mm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</si>
  <si>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Total Válvulas</t>
  </si>
  <si>
    <t>Total AFS</t>
  </si>
  <si>
    <t>Total TUBERÍA NIRON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</si>
</sst>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5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A363B-478F-4D06-B986-56AC37134E83}">
  <dimension ref="A1:M231"/>
  <sheetViews>
    <sheetView tabSelected="1" workbookViewId="0">
      <pane xSplit="4" ySplit="3" topLeftCell="E226" activePane="bottomRight" state="frozen"/>
      <selection pane="topRight" activeCell="E1" sqref="E1"/>
      <selection pane="bottomLeft" activeCell="A4" sqref="A4"/>
      <selection pane="bottomRight" activeCell="O19" sqref="O19"/>
    </sheetView>
  </sheetViews>
  <sheetFormatPr baseColWidth="10" defaultRowHeight="14.25" x14ac:dyDescent="0.45"/>
  <cols>
    <col min="1" max="1" width="10.46484375" bestFit="1" customWidth="1"/>
    <col min="2" max="2" width="8.19921875" bestFit="1" customWidth="1"/>
    <col min="3" max="3" width="3.46484375" bestFit="1" customWidth="1"/>
    <col min="4" max="4" width="62.1992187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3" bestFit="1" customWidth="1"/>
    <col min="11" max="11" width="7.6640625" bestFit="1" customWidth="1"/>
    <col min="12" max="12" width="5.664062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2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3" t="s">
        <v>18</v>
      </c>
      <c r="E4" s="6"/>
      <c r="F4" s="6"/>
      <c r="G4" s="6"/>
      <c r="H4" s="6"/>
      <c r="I4" s="6"/>
      <c r="J4" s="6"/>
      <c r="K4" s="7">
        <f>K228</f>
        <v>1</v>
      </c>
      <c r="L4" s="8">
        <f>L228</f>
        <v>0</v>
      </c>
      <c r="M4" s="8">
        <f>M228</f>
        <v>0</v>
      </c>
    </row>
    <row r="5" spans="1:13" x14ac:dyDescent="0.45">
      <c r="A5" s="9" t="s">
        <v>19</v>
      </c>
      <c r="B5" s="9" t="s">
        <v>16</v>
      </c>
      <c r="C5" s="9" t="s">
        <v>17</v>
      </c>
      <c r="D5" s="24" t="s">
        <v>20</v>
      </c>
      <c r="E5" s="10"/>
      <c r="F5" s="10"/>
      <c r="G5" s="10"/>
      <c r="H5" s="10"/>
      <c r="I5" s="10"/>
      <c r="J5" s="10"/>
      <c r="K5" s="11">
        <f>K181</f>
        <v>1</v>
      </c>
      <c r="L5" s="11">
        <f>L181</f>
        <v>0</v>
      </c>
      <c r="M5" s="11">
        <f>M181</f>
        <v>0</v>
      </c>
    </row>
    <row r="6" spans="1:13" x14ac:dyDescent="0.45">
      <c r="A6" s="12" t="s">
        <v>21</v>
      </c>
      <c r="B6" s="13" t="s">
        <v>22</v>
      </c>
      <c r="C6" s="13" t="s">
        <v>23</v>
      </c>
      <c r="D6" s="25" t="s">
        <v>24</v>
      </c>
      <c r="E6" s="14"/>
      <c r="F6" s="14"/>
      <c r="G6" s="14"/>
      <c r="H6" s="14"/>
      <c r="I6" s="14"/>
      <c r="J6" s="14"/>
      <c r="K6" s="15">
        <f>K16</f>
        <v>0</v>
      </c>
      <c r="L6" s="15">
        <f>L16</f>
        <v>9.91</v>
      </c>
      <c r="M6" s="15">
        <f>M16</f>
        <v>0</v>
      </c>
    </row>
    <row r="7" spans="1:13" ht="115.5" x14ac:dyDescent="0.45">
      <c r="A7" s="14"/>
      <c r="B7" s="14"/>
      <c r="C7" s="14"/>
      <c r="D7" s="25" t="s">
        <v>25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x14ac:dyDescent="0.45">
      <c r="A8" s="13" t="s">
        <v>26</v>
      </c>
      <c r="B8" s="13" t="s">
        <v>27</v>
      </c>
      <c r="C8" s="13" t="s">
        <v>23</v>
      </c>
      <c r="D8" s="25" t="s">
        <v>28</v>
      </c>
      <c r="E8" s="14"/>
      <c r="F8" s="14"/>
      <c r="G8" s="14"/>
      <c r="H8" s="14"/>
      <c r="I8" s="14"/>
      <c r="J8" s="14"/>
      <c r="K8" s="16">
        <v>1</v>
      </c>
      <c r="L8" s="17">
        <v>2.16</v>
      </c>
      <c r="M8" s="15">
        <f>ROUND(K8*L8,2)</f>
        <v>2.16</v>
      </c>
    </row>
    <row r="9" spans="1:13" x14ac:dyDescent="0.45">
      <c r="A9" s="13" t="s">
        <v>29</v>
      </c>
      <c r="B9" s="13" t="s">
        <v>27</v>
      </c>
      <c r="C9" s="13" t="s">
        <v>30</v>
      </c>
      <c r="D9" s="25" t="s">
        <v>31</v>
      </c>
      <c r="E9" s="14"/>
      <c r="F9" s="14"/>
      <c r="G9" s="14"/>
      <c r="H9" s="14"/>
      <c r="I9" s="14"/>
      <c r="J9" s="14"/>
      <c r="K9" s="16">
        <v>1.43</v>
      </c>
      <c r="L9" s="17">
        <v>1.39</v>
      </c>
      <c r="M9" s="15">
        <f>ROUND(K9*L9,2)</f>
        <v>1.99</v>
      </c>
    </row>
    <row r="10" spans="1:13" x14ac:dyDescent="0.45">
      <c r="A10" s="13" t="s">
        <v>32</v>
      </c>
      <c r="B10" s="13" t="s">
        <v>33</v>
      </c>
      <c r="C10" s="13" t="s">
        <v>34</v>
      </c>
      <c r="D10" s="25" t="s">
        <v>35</v>
      </c>
      <c r="E10" s="14"/>
      <c r="F10" s="14"/>
      <c r="G10" s="14"/>
      <c r="H10" s="14"/>
      <c r="I10" s="14"/>
      <c r="J10" s="14"/>
      <c r="K10" s="16">
        <v>0.17100000000000001</v>
      </c>
      <c r="L10" s="17">
        <v>16.18</v>
      </c>
      <c r="M10" s="15">
        <f>ROUND(K10*L10,2)</f>
        <v>2.77</v>
      </c>
    </row>
    <row r="11" spans="1:13" x14ac:dyDescent="0.45">
      <c r="A11" s="13" t="s">
        <v>36</v>
      </c>
      <c r="B11" s="13" t="s">
        <v>33</v>
      </c>
      <c r="C11" s="13" t="s">
        <v>34</v>
      </c>
      <c r="D11" s="25" t="s">
        <v>37</v>
      </c>
      <c r="E11" s="14"/>
      <c r="F11" s="14"/>
      <c r="G11" s="14"/>
      <c r="H11" s="14"/>
      <c r="I11" s="14"/>
      <c r="J11" s="14"/>
      <c r="K11" s="16">
        <v>0.17100000000000001</v>
      </c>
      <c r="L11" s="17">
        <v>14.68</v>
      </c>
      <c r="M11" s="15">
        <f>ROUND(K11*L11,2)</f>
        <v>2.5099999999999998</v>
      </c>
    </row>
    <row r="12" spans="1:13" x14ac:dyDescent="0.45">
      <c r="A12" s="13" t="s">
        <v>38</v>
      </c>
      <c r="B12" s="13" t="s">
        <v>27</v>
      </c>
      <c r="C12" s="13" t="s">
        <v>30</v>
      </c>
      <c r="D12" s="25" t="s">
        <v>39</v>
      </c>
      <c r="E12" s="14"/>
      <c r="F12" s="14"/>
      <c r="G12" s="14"/>
      <c r="H12" s="14"/>
      <c r="I12" s="14"/>
      <c r="J12" s="14"/>
      <c r="K12" s="16">
        <v>0.25</v>
      </c>
      <c r="L12" s="17">
        <v>0.55000000000000004</v>
      </c>
      <c r="M12" s="15">
        <f>ROUND(K12*L12,2)</f>
        <v>0.14000000000000001</v>
      </c>
    </row>
    <row r="13" spans="1:13" x14ac:dyDescent="0.45">
      <c r="A13" s="13" t="s">
        <v>40</v>
      </c>
      <c r="B13" s="13" t="s">
        <v>27</v>
      </c>
      <c r="C13" s="13" t="s">
        <v>30</v>
      </c>
      <c r="D13" s="25" t="s">
        <v>41</v>
      </c>
      <c r="E13" s="14"/>
      <c r="F13" s="14"/>
      <c r="G13" s="14"/>
      <c r="H13" s="14"/>
      <c r="I13" s="14"/>
      <c r="J13" s="14"/>
      <c r="K13" s="16">
        <v>0.1</v>
      </c>
      <c r="L13" s="17">
        <v>0.65</v>
      </c>
      <c r="M13" s="15">
        <f>ROUND(K13*L13,2)</f>
        <v>7.0000000000000007E-2</v>
      </c>
    </row>
    <row r="14" spans="1:13" x14ac:dyDescent="0.45">
      <c r="A14" s="13" t="s">
        <v>42</v>
      </c>
      <c r="B14" s="13" t="s">
        <v>27</v>
      </c>
      <c r="C14" s="13" t="s">
        <v>30</v>
      </c>
      <c r="D14" s="25" t="s">
        <v>43</v>
      </c>
      <c r="E14" s="14"/>
      <c r="F14" s="14"/>
      <c r="G14" s="14"/>
      <c r="H14" s="14"/>
      <c r="I14" s="14"/>
      <c r="J14" s="14"/>
      <c r="K14" s="16">
        <v>0.1</v>
      </c>
      <c r="L14" s="17">
        <v>0.82</v>
      </c>
      <c r="M14" s="15">
        <f>ROUND(K14*L14,2)</f>
        <v>0.08</v>
      </c>
    </row>
    <row r="15" spans="1:13" x14ac:dyDescent="0.45">
      <c r="A15" s="13" t="s">
        <v>44</v>
      </c>
      <c r="B15" s="13" t="s">
        <v>45</v>
      </c>
      <c r="C15" s="13" t="s">
        <v>46</v>
      </c>
      <c r="D15" s="25" t="s">
        <v>47</v>
      </c>
      <c r="E15" s="14"/>
      <c r="F15" s="14"/>
      <c r="G15" s="14"/>
      <c r="H15" s="14"/>
      <c r="I15" s="14"/>
      <c r="J15" s="14"/>
      <c r="K15" s="16">
        <v>9.7000000000000003E-2</v>
      </c>
      <c r="L15" s="17">
        <v>2</v>
      </c>
      <c r="M15" s="15">
        <f>ROUND(K15*L15,2)</f>
        <v>0.19</v>
      </c>
    </row>
    <row r="16" spans="1:13" x14ac:dyDescent="0.45">
      <c r="A16" s="14"/>
      <c r="B16" s="14"/>
      <c r="C16" s="14"/>
      <c r="D16" s="26"/>
      <c r="E16" s="14"/>
      <c r="F16" s="14"/>
      <c r="G16" s="14"/>
      <c r="H16" s="14"/>
      <c r="I16" s="14"/>
      <c r="J16" s="18" t="s">
        <v>48</v>
      </c>
      <c r="K16" s="17">
        <v>0</v>
      </c>
      <c r="L16" s="19">
        <f>SUM(M8:M15)</f>
        <v>9.91</v>
      </c>
      <c r="M16" s="19">
        <f>ROUND(K16*L16,2)</f>
        <v>0</v>
      </c>
    </row>
    <row r="17" spans="1:13" x14ac:dyDescent="0.45">
      <c r="A17" s="20"/>
      <c r="B17" s="20"/>
      <c r="C17" s="20"/>
      <c r="D17" s="27"/>
      <c r="E17" s="20"/>
      <c r="F17" s="20"/>
      <c r="G17" s="20"/>
      <c r="H17" s="20"/>
      <c r="I17" s="20"/>
      <c r="J17" s="20"/>
      <c r="K17" s="20"/>
      <c r="L17" s="20"/>
      <c r="M17" s="20"/>
    </row>
    <row r="18" spans="1:13" x14ac:dyDescent="0.45">
      <c r="A18" s="12" t="s">
        <v>49</v>
      </c>
      <c r="B18" s="13" t="s">
        <v>22</v>
      </c>
      <c r="C18" s="13" t="s">
        <v>23</v>
      </c>
      <c r="D18" s="25" t="s">
        <v>50</v>
      </c>
      <c r="E18" s="14"/>
      <c r="F18" s="14"/>
      <c r="G18" s="14"/>
      <c r="H18" s="14"/>
      <c r="I18" s="14"/>
      <c r="J18" s="14"/>
      <c r="K18" s="15">
        <f>K28</f>
        <v>0</v>
      </c>
      <c r="L18" s="15">
        <f>L28</f>
        <v>10.029999999999999</v>
      </c>
      <c r="M18" s="15">
        <f>M28</f>
        <v>0</v>
      </c>
    </row>
    <row r="19" spans="1:13" ht="115.5" x14ac:dyDescent="0.45">
      <c r="A19" s="14"/>
      <c r="B19" s="14"/>
      <c r="C19" s="14"/>
      <c r="D19" s="25" t="s">
        <v>51</v>
      </c>
      <c r="E19" s="14"/>
      <c r="F19" s="14"/>
      <c r="G19" s="14"/>
      <c r="H19" s="14"/>
      <c r="I19" s="14"/>
      <c r="J19" s="14"/>
      <c r="K19" s="14"/>
      <c r="L19" s="14"/>
      <c r="M19" s="14"/>
    </row>
    <row r="20" spans="1:13" x14ac:dyDescent="0.45">
      <c r="A20" s="13" t="s">
        <v>52</v>
      </c>
      <c r="B20" s="13" t="s">
        <v>27</v>
      </c>
      <c r="C20" s="13" t="s">
        <v>23</v>
      </c>
      <c r="D20" s="25" t="s">
        <v>53</v>
      </c>
      <c r="E20" s="14"/>
      <c r="F20" s="14"/>
      <c r="G20" s="14"/>
      <c r="H20" s="14"/>
      <c r="I20" s="14"/>
      <c r="J20" s="14"/>
      <c r="K20" s="16">
        <v>1</v>
      </c>
      <c r="L20" s="17">
        <v>2.98</v>
      </c>
      <c r="M20" s="15">
        <f>ROUND(K20*L20,2)</f>
        <v>2.98</v>
      </c>
    </row>
    <row r="21" spans="1:13" x14ac:dyDescent="0.45">
      <c r="A21" s="13" t="s">
        <v>54</v>
      </c>
      <c r="B21" s="13" t="s">
        <v>27</v>
      </c>
      <c r="C21" s="13" t="s">
        <v>30</v>
      </c>
      <c r="D21" s="25" t="s">
        <v>31</v>
      </c>
      <c r="E21" s="14"/>
      <c r="F21" s="14"/>
      <c r="G21" s="14"/>
      <c r="H21" s="14"/>
      <c r="I21" s="14"/>
      <c r="J21" s="14"/>
      <c r="K21" s="16">
        <v>1.25</v>
      </c>
      <c r="L21" s="17">
        <v>1.54</v>
      </c>
      <c r="M21" s="15">
        <f>ROUND(K21*L21,2)</f>
        <v>1.93</v>
      </c>
    </row>
    <row r="22" spans="1:13" x14ac:dyDescent="0.45">
      <c r="A22" s="13" t="s">
        <v>32</v>
      </c>
      <c r="B22" s="13" t="s">
        <v>33</v>
      </c>
      <c r="C22" s="13" t="s">
        <v>34</v>
      </c>
      <c r="D22" s="25" t="s">
        <v>35</v>
      </c>
      <c r="E22" s="14"/>
      <c r="F22" s="14"/>
      <c r="G22" s="14"/>
      <c r="H22" s="14"/>
      <c r="I22" s="14"/>
      <c r="J22" s="14"/>
      <c r="K22" s="16">
        <v>0.14799999999999999</v>
      </c>
      <c r="L22" s="17">
        <v>16.18</v>
      </c>
      <c r="M22" s="15">
        <f>ROUND(K22*L22,2)</f>
        <v>2.39</v>
      </c>
    </row>
    <row r="23" spans="1:13" x14ac:dyDescent="0.45">
      <c r="A23" s="13" t="s">
        <v>36</v>
      </c>
      <c r="B23" s="13" t="s">
        <v>33</v>
      </c>
      <c r="C23" s="13" t="s">
        <v>34</v>
      </c>
      <c r="D23" s="25" t="s">
        <v>37</v>
      </c>
      <c r="E23" s="14"/>
      <c r="F23" s="14"/>
      <c r="G23" s="14"/>
      <c r="H23" s="14"/>
      <c r="I23" s="14"/>
      <c r="J23" s="14"/>
      <c r="K23" s="16">
        <v>0.14799999999999999</v>
      </c>
      <c r="L23" s="17">
        <v>14.68</v>
      </c>
      <c r="M23" s="15">
        <f>ROUND(K23*L23,2)</f>
        <v>2.17</v>
      </c>
    </row>
    <row r="24" spans="1:13" x14ac:dyDescent="0.45">
      <c r="A24" s="13" t="s">
        <v>55</v>
      </c>
      <c r="B24" s="13" t="s">
        <v>27</v>
      </c>
      <c r="C24" s="13" t="s">
        <v>30</v>
      </c>
      <c r="D24" s="25" t="s">
        <v>56</v>
      </c>
      <c r="E24" s="14"/>
      <c r="F24" s="14"/>
      <c r="G24" s="14"/>
      <c r="H24" s="14"/>
      <c r="I24" s="14"/>
      <c r="J24" s="14"/>
      <c r="K24" s="16">
        <v>0.25</v>
      </c>
      <c r="L24" s="17">
        <v>0.66</v>
      </c>
      <c r="M24" s="15">
        <f>ROUND(K24*L24,2)</f>
        <v>0.17</v>
      </c>
    </row>
    <row r="25" spans="1:13" x14ac:dyDescent="0.45">
      <c r="A25" s="13" t="s">
        <v>57</v>
      </c>
      <c r="B25" s="13" t="s">
        <v>27</v>
      </c>
      <c r="C25" s="13" t="s">
        <v>30</v>
      </c>
      <c r="D25" s="25" t="s">
        <v>58</v>
      </c>
      <c r="E25" s="14"/>
      <c r="F25" s="14"/>
      <c r="G25" s="14"/>
      <c r="H25" s="14"/>
      <c r="I25" s="14"/>
      <c r="J25" s="14"/>
      <c r="K25" s="16">
        <v>0.1</v>
      </c>
      <c r="L25" s="17">
        <v>0.82</v>
      </c>
      <c r="M25" s="15">
        <f>ROUND(K25*L25,2)</f>
        <v>0.08</v>
      </c>
    </row>
    <row r="26" spans="1:13" x14ac:dyDescent="0.45">
      <c r="A26" s="13" t="s">
        <v>59</v>
      </c>
      <c r="B26" s="13" t="s">
        <v>27</v>
      </c>
      <c r="C26" s="13" t="s">
        <v>30</v>
      </c>
      <c r="D26" s="25" t="s">
        <v>60</v>
      </c>
      <c r="E26" s="14"/>
      <c r="F26" s="14"/>
      <c r="G26" s="14"/>
      <c r="H26" s="14"/>
      <c r="I26" s="14"/>
      <c r="J26" s="14"/>
      <c r="K26" s="16">
        <v>0.1</v>
      </c>
      <c r="L26" s="17">
        <v>1.0900000000000001</v>
      </c>
      <c r="M26" s="15">
        <f>ROUND(K26*L26,2)</f>
        <v>0.11</v>
      </c>
    </row>
    <row r="27" spans="1:13" x14ac:dyDescent="0.45">
      <c r="A27" s="13" t="s">
        <v>44</v>
      </c>
      <c r="B27" s="13" t="s">
        <v>45</v>
      </c>
      <c r="C27" s="13" t="s">
        <v>46</v>
      </c>
      <c r="D27" s="25" t="s">
        <v>47</v>
      </c>
      <c r="E27" s="14"/>
      <c r="F27" s="14"/>
      <c r="G27" s="14"/>
      <c r="H27" s="14"/>
      <c r="I27" s="14"/>
      <c r="J27" s="14"/>
      <c r="K27" s="16">
        <v>9.8000000000000004E-2</v>
      </c>
      <c r="L27" s="17">
        <v>2</v>
      </c>
      <c r="M27" s="15">
        <f>ROUND(K27*L27,2)</f>
        <v>0.2</v>
      </c>
    </row>
    <row r="28" spans="1:13" x14ac:dyDescent="0.45">
      <c r="A28" s="14"/>
      <c r="B28" s="14"/>
      <c r="C28" s="14"/>
      <c r="D28" s="26"/>
      <c r="E28" s="14"/>
      <c r="F28" s="14"/>
      <c r="G28" s="14"/>
      <c r="H28" s="14"/>
      <c r="I28" s="14"/>
      <c r="J28" s="18" t="s">
        <v>61</v>
      </c>
      <c r="K28" s="17">
        <v>0</v>
      </c>
      <c r="L28" s="19">
        <f>SUM(M20:M27)</f>
        <v>10.029999999999999</v>
      </c>
      <c r="M28" s="19">
        <f>ROUND(K28*L28,2)</f>
        <v>0</v>
      </c>
    </row>
    <row r="29" spans="1:13" x14ac:dyDescent="0.45">
      <c r="A29" s="20"/>
      <c r="B29" s="20"/>
      <c r="C29" s="20"/>
      <c r="D29" s="27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45">
      <c r="A30" s="12" t="s">
        <v>62</v>
      </c>
      <c r="B30" s="13" t="s">
        <v>22</v>
      </c>
      <c r="C30" s="13" t="s">
        <v>23</v>
      </c>
      <c r="D30" s="25" t="s">
        <v>63</v>
      </c>
      <c r="E30" s="14"/>
      <c r="F30" s="14"/>
      <c r="G30" s="14"/>
      <c r="H30" s="14"/>
      <c r="I30" s="14"/>
      <c r="J30" s="14"/>
      <c r="K30" s="15">
        <f>K40</f>
        <v>0</v>
      </c>
      <c r="L30" s="15">
        <f>L40</f>
        <v>11.41</v>
      </c>
      <c r="M30" s="15">
        <f>M40</f>
        <v>0</v>
      </c>
    </row>
    <row r="31" spans="1:13" ht="115.5" x14ac:dyDescent="0.45">
      <c r="A31" s="14"/>
      <c r="B31" s="14"/>
      <c r="C31" s="14"/>
      <c r="D31" s="25" t="s">
        <v>64</v>
      </c>
      <c r="E31" s="14"/>
      <c r="F31" s="14"/>
      <c r="G31" s="14"/>
      <c r="H31" s="14"/>
      <c r="I31" s="14"/>
      <c r="J31" s="14"/>
      <c r="K31" s="14"/>
      <c r="L31" s="14"/>
      <c r="M31" s="14"/>
    </row>
    <row r="32" spans="1:13" x14ac:dyDescent="0.45">
      <c r="A32" s="13" t="s">
        <v>65</v>
      </c>
      <c r="B32" s="13" t="s">
        <v>27</v>
      </c>
      <c r="C32" s="13" t="s">
        <v>23</v>
      </c>
      <c r="D32" s="25" t="s">
        <v>66</v>
      </c>
      <c r="E32" s="14"/>
      <c r="F32" s="14"/>
      <c r="G32" s="14"/>
      <c r="H32" s="14"/>
      <c r="I32" s="14"/>
      <c r="J32" s="14"/>
      <c r="K32" s="16">
        <v>1</v>
      </c>
      <c r="L32" s="17">
        <v>4.78</v>
      </c>
      <c r="M32" s="15">
        <f>ROUND(K32*L32,2)</f>
        <v>4.78</v>
      </c>
    </row>
    <row r="33" spans="1:13" x14ac:dyDescent="0.45">
      <c r="A33" s="13" t="s">
        <v>67</v>
      </c>
      <c r="B33" s="13" t="s">
        <v>27</v>
      </c>
      <c r="C33" s="13" t="s">
        <v>30</v>
      </c>
      <c r="D33" s="25" t="s">
        <v>31</v>
      </c>
      <c r="E33" s="14"/>
      <c r="F33" s="14"/>
      <c r="G33" s="14"/>
      <c r="H33" s="14"/>
      <c r="I33" s="14"/>
      <c r="J33" s="14"/>
      <c r="K33" s="16">
        <v>1.1100000000000001</v>
      </c>
      <c r="L33" s="17">
        <v>1.66</v>
      </c>
      <c r="M33" s="15">
        <f>ROUND(K33*L33,2)</f>
        <v>1.84</v>
      </c>
    </row>
    <row r="34" spans="1:13" x14ac:dyDescent="0.45">
      <c r="A34" s="13" t="s">
        <v>32</v>
      </c>
      <c r="B34" s="13" t="s">
        <v>33</v>
      </c>
      <c r="C34" s="13" t="s">
        <v>34</v>
      </c>
      <c r="D34" s="25" t="s">
        <v>35</v>
      </c>
      <c r="E34" s="14"/>
      <c r="F34" s="14"/>
      <c r="G34" s="14"/>
      <c r="H34" s="14"/>
      <c r="I34" s="14"/>
      <c r="J34" s="14"/>
      <c r="K34" s="16">
        <v>0.13</v>
      </c>
      <c r="L34" s="17">
        <v>16.18</v>
      </c>
      <c r="M34" s="15">
        <f>ROUND(K34*L34,2)</f>
        <v>2.1</v>
      </c>
    </row>
    <row r="35" spans="1:13" x14ac:dyDescent="0.45">
      <c r="A35" s="13" t="s">
        <v>36</v>
      </c>
      <c r="B35" s="13" t="s">
        <v>33</v>
      </c>
      <c r="C35" s="13" t="s">
        <v>34</v>
      </c>
      <c r="D35" s="25" t="s">
        <v>37</v>
      </c>
      <c r="E35" s="14"/>
      <c r="F35" s="14"/>
      <c r="G35" s="14"/>
      <c r="H35" s="14"/>
      <c r="I35" s="14"/>
      <c r="J35" s="14"/>
      <c r="K35" s="16">
        <v>0.13</v>
      </c>
      <c r="L35" s="17">
        <v>14.68</v>
      </c>
      <c r="M35" s="15">
        <f>ROUND(K35*L35,2)</f>
        <v>1.91</v>
      </c>
    </row>
    <row r="36" spans="1:13" x14ac:dyDescent="0.45">
      <c r="A36" s="13" t="s">
        <v>68</v>
      </c>
      <c r="B36" s="13" t="s">
        <v>27</v>
      </c>
      <c r="C36" s="13" t="s">
        <v>30</v>
      </c>
      <c r="D36" s="25" t="s">
        <v>69</v>
      </c>
      <c r="E36" s="14"/>
      <c r="F36" s="14"/>
      <c r="G36" s="14"/>
      <c r="H36" s="14"/>
      <c r="I36" s="14"/>
      <c r="J36" s="14"/>
      <c r="K36" s="16">
        <v>0.25</v>
      </c>
      <c r="L36" s="17">
        <v>1.03</v>
      </c>
      <c r="M36" s="15">
        <f>ROUND(K36*L36,2)</f>
        <v>0.26</v>
      </c>
    </row>
    <row r="37" spans="1:13" x14ac:dyDescent="0.45">
      <c r="A37" s="13" t="s">
        <v>70</v>
      </c>
      <c r="B37" s="13" t="s">
        <v>27</v>
      </c>
      <c r="C37" s="13" t="s">
        <v>30</v>
      </c>
      <c r="D37" s="25" t="s">
        <v>71</v>
      </c>
      <c r="E37" s="14"/>
      <c r="F37" s="14"/>
      <c r="G37" s="14"/>
      <c r="H37" s="14"/>
      <c r="I37" s="14"/>
      <c r="J37" s="14"/>
      <c r="K37" s="16">
        <v>0.1</v>
      </c>
      <c r="L37" s="17">
        <v>1.3</v>
      </c>
      <c r="M37" s="15">
        <f>ROUND(K37*L37,2)</f>
        <v>0.13</v>
      </c>
    </row>
    <row r="38" spans="1:13" x14ac:dyDescent="0.45">
      <c r="A38" s="13" t="s">
        <v>72</v>
      </c>
      <c r="B38" s="13" t="s">
        <v>27</v>
      </c>
      <c r="C38" s="13" t="s">
        <v>30</v>
      </c>
      <c r="D38" s="25" t="s">
        <v>73</v>
      </c>
      <c r="E38" s="14"/>
      <c r="F38" s="14"/>
      <c r="G38" s="14"/>
      <c r="H38" s="14"/>
      <c r="I38" s="14"/>
      <c r="J38" s="14"/>
      <c r="K38" s="16">
        <v>0.1</v>
      </c>
      <c r="L38" s="17">
        <v>1.72</v>
      </c>
      <c r="M38" s="15">
        <f>ROUND(K38*L38,2)</f>
        <v>0.17</v>
      </c>
    </row>
    <row r="39" spans="1:13" x14ac:dyDescent="0.45">
      <c r="A39" s="13" t="s">
        <v>44</v>
      </c>
      <c r="B39" s="13" t="s">
        <v>45</v>
      </c>
      <c r="C39" s="13" t="s">
        <v>46</v>
      </c>
      <c r="D39" s="25" t="s">
        <v>47</v>
      </c>
      <c r="E39" s="14"/>
      <c r="F39" s="14"/>
      <c r="G39" s="14"/>
      <c r="H39" s="14"/>
      <c r="I39" s="14"/>
      <c r="J39" s="14"/>
      <c r="K39" s="16">
        <v>0.112</v>
      </c>
      <c r="L39" s="17">
        <v>2</v>
      </c>
      <c r="M39" s="15">
        <f>ROUND(K39*L39,2)</f>
        <v>0.22</v>
      </c>
    </row>
    <row r="40" spans="1:13" x14ac:dyDescent="0.45">
      <c r="A40" s="14"/>
      <c r="B40" s="14"/>
      <c r="C40" s="14"/>
      <c r="D40" s="26"/>
      <c r="E40" s="14"/>
      <c r="F40" s="14"/>
      <c r="G40" s="14"/>
      <c r="H40" s="14"/>
      <c r="I40" s="14"/>
      <c r="J40" s="18" t="s">
        <v>74</v>
      </c>
      <c r="K40" s="17">
        <v>0</v>
      </c>
      <c r="L40" s="19">
        <f>SUM(M32:M39)</f>
        <v>11.41</v>
      </c>
      <c r="M40" s="19">
        <f>ROUND(K40*L40,2)</f>
        <v>0</v>
      </c>
    </row>
    <row r="41" spans="1:13" x14ac:dyDescent="0.45">
      <c r="A41" s="20"/>
      <c r="B41" s="20"/>
      <c r="C41" s="20"/>
      <c r="D41" s="27"/>
      <c r="E41" s="20"/>
      <c r="F41" s="20"/>
      <c r="G41" s="20"/>
      <c r="H41" s="20"/>
      <c r="I41" s="20"/>
      <c r="J41" s="20"/>
      <c r="K41" s="20"/>
      <c r="L41" s="20"/>
      <c r="M41" s="20"/>
    </row>
    <row r="42" spans="1:13" x14ac:dyDescent="0.45">
      <c r="A42" s="12" t="s">
        <v>75</v>
      </c>
      <c r="B42" s="13" t="s">
        <v>22</v>
      </c>
      <c r="C42" s="13" t="s">
        <v>23</v>
      </c>
      <c r="D42" s="25" t="s">
        <v>76</v>
      </c>
      <c r="E42" s="14"/>
      <c r="F42" s="14"/>
      <c r="G42" s="14"/>
      <c r="H42" s="14"/>
      <c r="I42" s="14"/>
      <c r="J42" s="14"/>
      <c r="K42" s="15">
        <f>K52</f>
        <v>0</v>
      </c>
      <c r="L42" s="15">
        <f>L52</f>
        <v>14.09</v>
      </c>
      <c r="M42" s="15">
        <f>M52</f>
        <v>0</v>
      </c>
    </row>
    <row r="43" spans="1:13" ht="115.5" x14ac:dyDescent="0.45">
      <c r="A43" s="14"/>
      <c r="B43" s="14"/>
      <c r="C43" s="14"/>
      <c r="D43" s="25" t="s">
        <v>77</v>
      </c>
      <c r="E43" s="14"/>
      <c r="F43" s="14"/>
      <c r="G43" s="14"/>
      <c r="H43" s="14"/>
      <c r="I43" s="14"/>
      <c r="J43" s="14"/>
      <c r="K43" s="14"/>
      <c r="L43" s="14"/>
      <c r="M43" s="14"/>
    </row>
    <row r="44" spans="1:13" x14ac:dyDescent="0.45">
      <c r="A44" s="13" t="s">
        <v>78</v>
      </c>
      <c r="B44" s="13" t="s">
        <v>27</v>
      </c>
      <c r="C44" s="13" t="s">
        <v>23</v>
      </c>
      <c r="D44" s="25" t="s">
        <v>79</v>
      </c>
      <c r="E44" s="14"/>
      <c r="F44" s="14"/>
      <c r="G44" s="14"/>
      <c r="H44" s="14"/>
      <c r="I44" s="14"/>
      <c r="J44" s="14"/>
      <c r="K44" s="16">
        <v>1</v>
      </c>
      <c r="L44" s="17">
        <v>7.59</v>
      </c>
      <c r="M44" s="15">
        <f>ROUND(K44*L44,2)</f>
        <v>7.59</v>
      </c>
    </row>
    <row r="45" spans="1:13" x14ac:dyDescent="0.45">
      <c r="A45" s="13" t="s">
        <v>80</v>
      </c>
      <c r="B45" s="13" t="s">
        <v>27</v>
      </c>
      <c r="C45" s="13" t="s">
        <v>30</v>
      </c>
      <c r="D45" s="25" t="s">
        <v>31</v>
      </c>
      <c r="E45" s="14"/>
      <c r="F45" s="14"/>
      <c r="G45" s="14"/>
      <c r="H45" s="14"/>
      <c r="I45" s="14"/>
      <c r="J45" s="14"/>
      <c r="K45" s="16">
        <v>0.91</v>
      </c>
      <c r="L45" s="17">
        <v>1.99</v>
      </c>
      <c r="M45" s="15">
        <f>ROUND(K45*L45,2)</f>
        <v>1.81</v>
      </c>
    </row>
    <row r="46" spans="1:13" x14ac:dyDescent="0.45">
      <c r="A46" s="13" t="s">
        <v>32</v>
      </c>
      <c r="B46" s="13" t="s">
        <v>33</v>
      </c>
      <c r="C46" s="13" t="s">
        <v>34</v>
      </c>
      <c r="D46" s="25" t="s">
        <v>35</v>
      </c>
      <c r="E46" s="14"/>
      <c r="F46" s="14"/>
      <c r="G46" s="14"/>
      <c r="H46" s="14"/>
      <c r="I46" s="14"/>
      <c r="J46" s="14"/>
      <c r="K46" s="16">
        <v>0.11</v>
      </c>
      <c r="L46" s="17">
        <v>16.18</v>
      </c>
      <c r="M46" s="15">
        <f>ROUND(K46*L46,2)</f>
        <v>1.78</v>
      </c>
    </row>
    <row r="47" spans="1:13" x14ac:dyDescent="0.45">
      <c r="A47" s="13" t="s">
        <v>36</v>
      </c>
      <c r="B47" s="13" t="s">
        <v>33</v>
      </c>
      <c r="C47" s="13" t="s">
        <v>34</v>
      </c>
      <c r="D47" s="25" t="s">
        <v>37</v>
      </c>
      <c r="E47" s="14"/>
      <c r="F47" s="14"/>
      <c r="G47" s="14"/>
      <c r="H47" s="14"/>
      <c r="I47" s="14"/>
      <c r="J47" s="14"/>
      <c r="K47" s="16">
        <v>0.11</v>
      </c>
      <c r="L47" s="17">
        <v>14.68</v>
      </c>
      <c r="M47" s="15">
        <f>ROUND(K47*L47,2)</f>
        <v>1.61</v>
      </c>
    </row>
    <row r="48" spans="1:13" x14ac:dyDescent="0.45">
      <c r="A48" s="13" t="s">
        <v>81</v>
      </c>
      <c r="B48" s="13" t="s">
        <v>27</v>
      </c>
      <c r="C48" s="13" t="s">
        <v>30</v>
      </c>
      <c r="D48" s="25" t="s">
        <v>82</v>
      </c>
      <c r="E48" s="14"/>
      <c r="F48" s="14"/>
      <c r="G48" s="14"/>
      <c r="H48" s="14"/>
      <c r="I48" s="14"/>
      <c r="J48" s="14"/>
      <c r="K48" s="16">
        <v>0.25</v>
      </c>
      <c r="L48" s="17">
        <v>1.83</v>
      </c>
      <c r="M48" s="15">
        <f>ROUND(K48*L48,2)</f>
        <v>0.46</v>
      </c>
    </row>
    <row r="49" spans="1:13" x14ac:dyDescent="0.45">
      <c r="A49" s="13" t="s">
        <v>83</v>
      </c>
      <c r="B49" s="13" t="s">
        <v>27</v>
      </c>
      <c r="C49" s="13" t="s">
        <v>30</v>
      </c>
      <c r="D49" s="25" t="s">
        <v>84</v>
      </c>
      <c r="E49" s="14"/>
      <c r="F49" s="14"/>
      <c r="G49" s="14"/>
      <c r="H49" s="14"/>
      <c r="I49" s="14"/>
      <c r="J49" s="14"/>
      <c r="K49" s="16">
        <v>0.1</v>
      </c>
      <c r="L49" s="17">
        <v>2.38</v>
      </c>
      <c r="M49" s="15">
        <f>ROUND(K49*L49,2)</f>
        <v>0.24</v>
      </c>
    </row>
    <row r="50" spans="1:13" x14ac:dyDescent="0.45">
      <c r="A50" s="13" t="s">
        <v>85</v>
      </c>
      <c r="B50" s="13" t="s">
        <v>27</v>
      </c>
      <c r="C50" s="13" t="s">
        <v>30</v>
      </c>
      <c r="D50" s="25" t="s">
        <v>86</v>
      </c>
      <c r="E50" s="14"/>
      <c r="F50" s="14"/>
      <c r="G50" s="14"/>
      <c r="H50" s="14"/>
      <c r="I50" s="14"/>
      <c r="J50" s="14"/>
      <c r="K50" s="16">
        <v>0.1</v>
      </c>
      <c r="L50" s="17">
        <v>3.2</v>
      </c>
      <c r="M50" s="15">
        <f>ROUND(K50*L50,2)</f>
        <v>0.32</v>
      </c>
    </row>
    <row r="51" spans="1:13" x14ac:dyDescent="0.45">
      <c r="A51" s="13" t="s">
        <v>44</v>
      </c>
      <c r="B51" s="13" t="s">
        <v>45</v>
      </c>
      <c r="C51" s="13" t="s">
        <v>46</v>
      </c>
      <c r="D51" s="25" t="s">
        <v>47</v>
      </c>
      <c r="E51" s="14"/>
      <c r="F51" s="14"/>
      <c r="G51" s="14"/>
      <c r="H51" s="14"/>
      <c r="I51" s="14"/>
      <c r="J51" s="14"/>
      <c r="K51" s="16">
        <v>0.13800000000000001</v>
      </c>
      <c r="L51" s="17">
        <v>2</v>
      </c>
      <c r="M51" s="15">
        <f>ROUND(K51*L51,2)</f>
        <v>0.28000000000000003</v>
      </c>
    </row>
    <row r="52" spans="1:13" x14ac:dyDescent="0.45">
      <c r="A52" s="14"/>
      <c r="B52" s="14"/>
      <c r="C52" s="14"/>
      <c r="D52" s="26"/>
      <c r="E52" s="14"/>
      <c r="F52" s="14"/>
      <c r="G52" s="14"/>
      <c r="H52" s="14"/>
      <c r="I52" s="14"/>
      <c r="J52" s="18" t="s">
        <v>87</v>
      </c>
      <c r="K52" s="17">
        <v>0</v>
      </c>
      <c r="L52" s="19">
        <f>SUM(M44:M51)</f>
        <v>14.09</v>
      </c>
      <c r="M52" s="19">
        <f>ROUND(K52*L52,2)</f>
        <v>0</v>
      </c>
    </row>
    <row r="53" spans="1:13" x14ac:dyDescent="0.45">
      <c r="A53" s="20"/>
      <c r="B53" s="20"/>
      <c r="C53" s="20"/>
      <c r="D53" s="27"/>
      <c r="E53" s="20"/>
      <c r="F53" s="20"/>
      <c r="G53" s="20"/>
      <c r="H53" s="20"/>
      <c r="I53" s="20"/>
      <c r="J53" s="20"/>
      <c r="K53" s="20"/>
      <c r="L53" s="20"/>
      <c r="M53" s="20"/>
    </row>
    <row r="54" spans="1:13" x14ac:dyDescent="0.45">
      <c r="A54" s="12" t="s">
        <v>88</v>
      </c>
      <c r="B54" s="13" t="s">
        <v>22</v>
      </c>
      <c r="C54" s="13" t="s">
        <v>23</v>
      </c>
      <c r="D54" s="25" t="s">
        <v>89</v>
      </c>
      <c r="E54" s="14"/>
      <c r="F54" s="14"/>
      <c r="G54" s="14"/>
      <c r="H54" s="14"/>
      <c r="I54" s="14"/>
      <c r="J54" s="14"/>
      <c r="K54" s="15">
        <f>K64</f>
        <v>0</v>
      </c>
      <c r="L54" s="15">
        <f>L64</f>
        <v>19.07</v>
      </c>
      <c r="M54" s="15">
        <f>M64</f>
        <v>0</v>
      </c>
    </row>
    <row r="55" spans="1:13" ht="115.5" x14ac:dyDescent="0.45">
      <c r="A55" s="14"/>
      <c r="B55" s="14"/>
      <c r="C55" s="14"/>
      <c r="D55" s="25" t="s">
        <v>90</v>
      </c>
      <c r="E55" s="14"/>
      <c r="F55" s="14"/>
      <c r="G55" s="14"/>
      <c r="H55" s="14"/>
      <c r="I55" s="14"/>
      <c r="J55" s="14"/>
      <c r="K55" s="14"/>
      <c r="L55" s="14"/>
      <c r="M55" s="14"/>
    </row>
    <row r="56" spans="1:13" x14ac:dyDescent="0.45">
      <c r="A56" s="13" t="s">
        <v>91</v>
      </c>
      <c r="B56" s="13" t="s">
        <v>27</v>
      </c>
      <c r="C56" s="13" t="s">
        <v>23</v>
      </c>
      <c r="D56" s="25" t="s">
        <v>92</v>
      </c>
      <c r="E56" s="14"/>
      <c r="F56" s="14"/>
      <c r="G56" s="14"/>
      <c r="H56" s="14"/>
      <c r="I56" s="14"/>
      <c r="J56" s="14"/>
      <c r="K56" s="16">
        <v>1</v>
      </c>
      <c r="L56" s="17">
        <v>11.41</v>
      </c>
      <c r="M56" s="15">
        <f>ROUND(K56*L56,2)</f>
        <v>11.41</v>
      </c>
    </row>
    <row r="57" spans="1:13" x14ac:dyDescent="0.45">
      <c r="A57" s="13" t="s">
        <v>93</v>
      </c>
      <c r="B57" s="13" t="s">
        <v>27</v>
      </c>
      <c r="C57" s="13" t="s">
        <v>30</v>
      </c>
      <c r="D57" s="25" t="s">
        <v>31</v>
      </c>
      <c r="E57" s="14"/>
      <c r="F57" s="14"/>
      <c r="G57" s="14"/>
      <c r="H57" s="14"/>
      <c r="I57" s="14"/>
      <c r="J57" s="14"/>
      <c r="K57" s="16">
        <v>0.8</v>
      </c>
      <c r="L57" s="17">
        <v>3.04</v>
      </c>
      <c r="M57" s="15">
        <f>ROUND(K57*L57,2)</f>
        <v>2.4300000000000002</v>
      </c>
    </row>
    <row r="58" spans="1:13" x14ac:dyDescent="0.45">
      <c r="A58" s="13" t="s">
        <v>32</v>
      </c>
      <c r="B58" s="13" t="s">
        <v>33</v>
      </c>
      <c r="C58" s="13" t="s">
        <v>34</v>
      </c>
      <c r="D58" s="25" t="s">
        <v>35</v>
      </c>
      <c r="E58" s="14"/>
      <c r="F58" s="14"/>
      <c r="G58" s="14"/>
      <c r="H58" s="14"/>
      <c r="I58" s="14"/>
      <c r="J58" s="14"/>
      <c r="K58" s="16">
        <v>9.2999999999999999E-2</v>
      </c>
      <c r="L58" s="17">
        <v>16.18</v>
      </c>
      <c r="M58" s="15">
        <f>ROUND(K58*L58,2)</f>
        <v>1.5</v>
      </c>
    </row>
    <row r="59" spans="1:13" x14ac:dyDescent="0.45">
      <c r="A59" s="13" t="s">
        <v>36</v>
      </c>
      <c r="B59" s="13" t="s">
        <v>33</v>
      </c>
      <c r="C59" s="13" t="s">
        <v>34</v>
      </c>
      <c r="D59" s="25" t="s">
        <v>37</v>
      </c>
      <c r="E59" s="14"/>
      <c r="F59" s="14"/>
      <c r="G59" s="14"/>
      <c r="H59" s="14"/>
      <c r="I59" s="14"/>
      <c r="J59" s="14"/>
      <c r="K59" s="16">
        <v>9.2999999999999999E-2</v>
      </c>
      <c r="L59" s="17">
        <v>14.68</v>
      </c>
      <c r="M59" s="15">
        <f>ROUND(K59*L59,2)</f>
        <v>1.37</v>
      </c>
    </row>
    <row r="60" spans="1:13" x14ac:dyDescent="0.45">
      <c r="A60" s="13" t="s">
        <v>94</v>
      </c>
      <c r="B60" s="13" t="s">
        <v>27</v>
      </c>
      <c r="C60" s="13" t="s">
        <v>30</v>
      </c>
      <c r="D60" s="25" t="s">
        <v>95</v>
      </c>
      <c r="E60" s="14"/>
      <c r="F60" s="14"/>
      <c r="G60" s="14"/>
      <c r="H60" s="14"/>
      <c r="I60" s="14"/>
      <c r="J60" s="14"/>
      <c r="K60" s="16">
        <v>0.25</v>
      </c>
      <c r="L60" s="17">
        <v>3.12</v>
      </c>
      <c r="M60" s="15">
        <f>ROUND(K60*L60,2)</f>
        <v>0.78</v>
      </c>
    </row>
    <row r="61" spans="1:13" x14ac:dyDescent="0.45">
      <c r="A61" s="13" t="s">
        <v>96</v>
      </c>
      <c r="B61" s="13" t="s">
        <v>27</v>
      </c>
      <c r="C61" s="13" t="s">
        <v>30</v>
      </c>
      <c r="D61" s="25" t="s">
        <v>97</v>
      </c>
      <c r="E61" s="14"/>
      <c r="F61" s="14"/>
      <c r="G61" s="14"/>
      <c r="H61" s="14"/>
      <c r="I61" s="14"/>
      <c r="J61" s="14"/>
      <c r="K61" s="16">
        <v>0.1</v>
      </c>
      <c r="L61" s="17">
        <v>5.0999999999999996</v>
      </c>
      <c r="M61" s="15">
        <f>ROUND(K61*L61,2)</f>
        <v>0.51</v>
      </c>
    </row>
    <row r="62" spans="1:13" x14ac:dyDescent="0.45">
      <c r="A62" s="13" t="s">
        <v>98</v>
      </c>
      <c r="B62" s="13" t="s">
        <v>27</v>
      </c>
      <c r="C62" s="13" t="s">
        <v>30</v>
      </c>
      <c r="D62" s="25" t="s">
        <v>99</v>
      </c>
      <c r="E62" s="14"/>
      <c r="F62" s="14"/>
      <c r="G62" s="14"/>
      <c r="H62" s="14"/>
      <c r="I62" s="14"/>
      <c r="J62" s="14"/>
      <c r="K62" s="16">
        <v>0.1</v>
      </c>
      <c r="L62" s="17">
        <v>7</v>
      </c>
      <c r="M62" s="15">
        <f>ROUND(K62*L62,2)</f>
        <v>0.7</v>
      </c>
    </row>
    <row r="63" spans="1:13" x14ac:dyDescent="0.45">
      <c r="A63" s="13" t="s">
        <v>44</v>
      </c>
      <c r="B63" s="13" t="s">
        <v>45</v>
      </c>
      <c r="C63" s="13" t="s">
        <v>46</v>
      </c>
      <c r="D63" s="25" t="s">
        <v>47</v>
      </c>
      <c r="E63" s="14"/>
      <c r="F63" s="14"/>
      <c r="G63" s="14"/>
      <c r="H63" s="14"/>
      <c r="I63" s="14"/>
      <c r="J63" s="14"/>
      <c r="K63" s="16">
        <v>0.187</v>
      </c>
      <c r="L63" s="17">
        <v>2</v>
      </c>
      <c r="M63" s="15">
        <f>ROUND(K63*L63,2)</f>
        <v>0.37</v>
      </c>
    </row>
    <row r="64" spans="1:13" x14ac:dyDescent="0.45">
      <c r="A64" s="14"/>
      <c r="B64" s="14"/>
      <c r="C64" s="14"/>
      <c r="D64" s="26"/>
      <c r="E64" s="14"/>
      <c r="F64" s="14"/>
      <c r="G64" s="14"/>
      <c r="H64" s="14"/>
      <c r="I64" s="14"/>
      <c r="J64" s="18" t="s">
        <v>100</v>
      </c>
      <c r="K64" s="17">
        <v>0</v>
      </c>
      <c r="L64" s="19">
        <f>SUM(M56:M63)</f>
        <v>19.07</v>
      </c>
      <c r="M64" s="19">
        <f>ROUND(K64*L64,2)</f>
        <v>0</v>
      </c>
    </row>
    <row r="65" spans="1:13" x14ac:dyDescent="0.45">
      <c r="A65" s="20"/>
      <c r="B65" s="20"/>
      <c r="C65" s="20"/>
      <c r="D65" s="27"/>
      <c r="E65" s="20"/>
      <c r="F65" s="20"/>
      <c r="G65" s="20"/>
      <c r="H65" s="20"/>
      <c r="I65" s="20"/>
      <c r="J65" s="20"/>
      <c r="K65" s="20"/>
      <c r="L65" s="20"/>
      <c r="M65" s="20"/>
    </row>
    <row r="66" spans="1:13" x14ac:dyDescent="0.45">
      <c r="A66" s="12" t="s">
        <v>101</v>
      </c>
      <c r="B66" s="13" t="s">
        <v>22</v>
      </c>
      <c r="C66" s="13" t="s">
        <v>23</v>
      </c>
      <c r="D66" s="25" t="s">
        <v>102</v>
      </c>
      <c r="E66" s="14"/>
      <c r="F66" s="14"/>
      <c r="G66" s="14"/>
      <c r="H66" s="14"/>
      <c r="I66" s="14"/>
      <c r="J66" s="14"/>
      <c r="K66" s="15">
        <f>K76</f>
        <v>0</v>
      </c>
      <c r="L66" s="15">
        <f>L76</f>
        <v>26.64</v>
      </c>
      <c r="M66" s="15">
        <f>M76</f>
        <v>0</v>
      </c>
    </row>
    <row r="67" spans="1:13" ht="115.5" x14ac:dyDescent="0.45">
      <c r="A67" s="14"/>
      <c r="B67" s="14"/>
      <c r="C67" s="14"/>
      <c r="D67" s="25" t="s">
        <v>103</v>
      </c>
      <c r="E67" s="14"/>
      <c r="F67" s="14"/>
      <c r="G67" s="14"/>
      <c r="H67" s="14"/>
      <c r="I67" s="14"/>
      <c r="J67" s="14"/>
      <c r="K67" s="14"/>
      <c r="L67" s="14"/>
      <c r="M67" s="14"/>
    </row>
    <row r="68" spans="1:13" x14ac:dyDescent="0.45">
      <c r="A68" s="13" t="s">
        <v>104</v>
      </c>
      <c r="B68" s="13" t="s">
        <v>27</v>
      </c>
      <c r="C68" s="13" t="s">
        <v>23</v>
      </c>
      <c r="D68" s="25" t="s">
        <v>105</v>
      </c>
      <c r="E68" s="14"/>
      <c r="F68" s="14"/>
      <c r="G68" s="14"/>
      <c r="H68" s="14"/>
      <c r="I68" s="14"/>
      <c r="J68" s="14"/>
      <c r="K68" s="16">
        <v>1</v>
      </c>
      <c r="L68" s="17">
        <v>17.690000000000001</v>
      </c>
      <c r="M68" s="15">
        <f>ROUND(K68*L68,2)</f>
        <v>17.690000000000001</v>
      </c>
    </row>
    <row r="69" spans="1:13" x14ac:dyDescent="0.45">
      <c r="A69" s="13" t="s">
        <v>106</v>
      </c>
      <c r="B69" s="13" t="s">
        <v>27</v>
      </c>
      <c r="C69" s="13" t="s">
        <v>30</v>
      </c>
      <c r="D69" s="25" t="s">
        <v>31</v>
      </c>
      <c r="E69" s="14"/>
      <c r="F69" s="14"/>
      <c r="G69" s="14"/>
      <c r="H69" s="14"/>
      <c r="I69" s="14"/>
      <c r="J69" s="14"/>
      <c r="K69" s="16">
        <v>0.71</v>
      </c>
      <c r="L69" s="17">
        <v>3.58</v>
      </c>
      <c r="M69" s="15">
        <f>ROUND(K69*L69,2)</f>
        <v>2.54</v>
      </c>
    </row>
    <row r="70" spans="1:13" x14ac:dyDescent="0.45">
      <c r="A70" s="13" t="s">
        <v>32</v>
      </c>
      <c r="B70" s="13" t="s">
        <v>33</v>
      </c>
      <c r="C70" s="13" t="s">
        <v>34</v>
      </c>
      <c r="D70" s="25" t="s">
        <v>35</v>
      </c>
      <c r="E70" s="14"/>
      <c r="F70" s="14"/>
      <c r="G70" s="14"/>
      <c r="H70" s="14"/>
      <c r="I70" s="14"/>
      <c r="J70" s="14"/>
      <c r="K70" s="16">
        <v>8.5999999999999993E-2</v>
      </c>
      <c r="L70" s="17">
        <v>16.18</v>
      </c>
      <c r="M70" s="15">
        <f>ROUND(K70*L70,2)</f>
        <v>1.39</v>
      </c>
    </row>
    <row r="71" spans="1:13" x14ac:dyDescent="0.45">
      <c r="A71" s="13" t="s">
        <v>36</v>
      </c>
      <c r="B71" s="13" t="s">
        <v>33</v>
      </c>
      <c r="C71" s="13" t="s">
        <v>34</v>
      </c>
      <c r="D71" s="25" t="s">
        <v>37</v>
      </c>
      <c r="E71" s="14"/>
      <c r="F71" s="14"/>
      <c r="G71" s="14"/>
      <c r="H71" s="14"/>
      <c r="I71" s="14"/>
      <c r="J71" s="14"/>
      <c r="K71" s="16">
        <v>8.5999999999999993E-2</v>
      </c>
      <c r="L71" s="17">
        <v>14.68</v>
      </c>
      <c r="M71" s="15">
        <f>ROUND(K71*L71,2)</f>
        <v>1.26</v>
      </c>
    </row>
    <row r="72" spans="1:13" x14ac:dyDescent="0.45">
      <c r="A72" s="13" t="s">
        <v>107</v>
      </c>
      <c r="B72" s="13" t="s">
        <v>27</v>
      </c>
      <c r="C72" s="13" t="s">
        <v>30</v>
      </c>
      <c r="D72" s="25" t="s">
        <v>108</v>
      </c>
      <c r="E72" s="14"/>
      <c r="F72" s="14"/>
      <c r="G72" s="14"/>
      <c r="H72" s="14"/>
      <c r="I72" s="14"/>
      <c r="J72" s="14"/>
      <c r="K72" s="16">
        <v>0.25</v>
      </c>
      <c r="L72" s="17">
        <v>5.08</v>
      </c>
      <c r="M72" s="15">
        <f>ROUND(K72*L72,2)</f>
        <v>1.27</v>
      </c>
    </row>
    <row r="73" spans="1:13" x14ac:dyDescent="0.45">
      <c r="A73" s="13" t="s">
        <v>109</v>
      </c>
      <c r="B73" s="13" t="s">
        <v>27</v>
      </c>
      <c r="C73" s="13" t="s">
        <v>30</v>
      </c>
      <c r="D73" s="25" t="s">
        <v>110</v>
      </c>
      <c r="E73" s="14"/>
      <c r="F73" s="14"/>
      <c r="G73" s="14"/>
      <c r="H73" s="14"/>
      <c r="I73" s="14"/>
      <c r="J73" s="14"/>
      <c r="K73" s="16">
        <v>0.1</v>
      </c>
      <c r="L73" s="17">
        <v>8.42</v>
      </c>
      <c r="M73" s="15">
        <f>ROUND(K73*L73,2)</f>
        <v>0.84</v>
      </c>
    </row>
    <row r="74" spans="1:13" x14ac:dyDescent="0.45">
      <c r="A74" s="13" t="s">
        <v>111</v>
      </c>
      <c r="B74" s="13" t="s">
        <v>27</v>
      </c>
      <c r="C74" s="13" t="s">
        <v>30</v>
      </c>
      <c r="D74" s="25" t="s">
        <v>112</v>
      </c>
      <c r="E74" s="14"/>
      <c r="F74" s="14"/>
      <c r="G74" s="14"/>
      <c r="H74" s="14"/>
      <c r="I74" s="14"/>
      <c r="J74" s="14"/>
      <c r="K74" s="16">
        <v>0.1</v>
      </c>
      <c r="L74" s="17">
        <v>11.33</v>
      </c>
      <c r="M74" s="15">
        <f>ROUND(K74*L74,2)</f>
        <v>1.1299999999999999</v>
      </c>
    </row>
    <row r="75" spans="1:13" x14ac:dyDescent="0.45">
      <c r="A75" s="13" t="s">
        <v>44</v>
      </c>
      <c r="B75" s="13" t="s">
        <v>45</v>
      </c>
      <c r="C75" s="13" t="s">
        <v>46</v>
      </c>
      <c r="D75" s="25" t="s">
        <v>47</v>
      </c>
      <c r="E75" s="14"/>
      <c r="F75" s="14"/>
      <c r="G75" s="14"/>
      <c r="H75" s="14"/>
      <c r="I75" s="14"/>
      <c r="J75" s="14"/>
      <c r="K75" s="16">
        <v>0.26100000000000001</v>
      </c>
      <c r="L75" s="17">
        <v>2</v>
      </c>
      <c r="M75" s="15">
        <f>ROUND(K75*L75,2)</f>
        <v>0.52</v>
      </c>
    </row>
    <row r="76" spans="1:13" x14ac:dyDescent="0.45">
      <c r="A76" s="14"/>
      <c r="B76" s="14"/>
      <c r="C76" s="14"/>
      <c r="D76" s="26"/>
      <c r="E76" s="14"/>
      <c r="F76" s="14"/>
      <c r="G76" s="14"/>
      <c r="H76" s="14"/>
      <c r="I76" s="14"/>
      <c r="J76" s="18" t="s">
        <v>113</v>
      </c>
      <c r="K76" s="17">
        <v>0</v>
      </c>
      <c r="L76" s="19">
        <f>SUM(M68:M75)</f>
        <v>26.64</v>
      </c>
      <c r="M76" s="19">
        <f>ROUND(K76*L76,2)</f>
        <v>0</v>
      </c>
    </row>
    <row r="77" spans="1:13" x14ac:dyDescent="0.45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</row>
    <row r="78" spans="1:13" x14ac:dyDescent="0.45">
      <c r="A78" s="12" t="s">
        <v>114</v>
      </c>
      <c r="B78" s="13" t="s">
        <v>22</v>
      </c>
      <c r="C78" s="13" t="s">
        <v>23</v>
      </c>
      <c r="D78" s="25" t="s">
        <v>115</v>
      </c>
      <c r="E78" s="14"/>
      <c r="F78" s="14"/>
      <c r="G78" s="14"/>
      <c r="H78" s="14"/>
      <c r="I78" s="14"/>
      <c r="J78" s="14"/>
      <c r="K78" s="15">
        <f>K88</f>
        <v>0</v>
      </c>
      <c r="L78" s="15">
        <f>L88</f>
        <v>36.729999999999997</v>
      </c>
      <c r="M78" s="15">
        <f>M88</f>
        <v>0</v>
      </c>
    </row>
    <row r="79" spans="1:13" ht="115.5" x14ac:dyDescent="0.45">
      <c r="A79" s="14"/>
      <c r="B79" s="14"/>
      <c r="C79" s="14"/>
      <c r="D79" s="25" t="s">
        <v>116</v>
      </c>
      <c r="E79" s="14"/>
      <c r="F79" s="14"/>
      <c r="G79" s="14"/>
      <c r="H79" s="14"/>
      <c r="I79" s="14"/>
      <c r="J79" s="14"/>
      <c r="K79" s="14"/>
      <c r="L79" s="14"/>
      <c r="M79" s="14"/>
    </row>
    <row r="80" spans="1:13" x14ac:dyDescent="0.45">
      <c r="A80" s="13" t="s">
        <v>117</v>
      </c>
      <c r="B80" s="13" t="s">
        <v>27</v>
      </c>
      <c r="C80" s="13" t="s">
        <v>23</v>
      </c>
      <c r="D80" s="25" t="s">
        <v>118</v>
      </c>
      <c r="E80" s="14"/>
      <c r="F80" s="14"/>
      <c r="G80" s="14"/>
      <c r="H80" s="14"/>
      <c r="I80" s="14"/>
      <c r="J80" s="14"/>
      <c r="K80" s="16">
        <v>1</v>
      </c>
      <c r="L80" s="17">
        <v>25.29</v>
      </c>
      <c r="M80" s="15">
        <f>ROUND(K80*L80,2)</f>
        <v>25.29</v>
      </c>
    </row>
    <row r="81" spans="1:13" x14ac:dyDescent="0.45">
      <c r="A81" s="13" t="s">
        <v>119</v>
      </c>
      <c r="B81" s="13" t="s">
        <v>27</v>
      </c>
      <c r="C81" s="13" t="s">
        <v>30</v>
      </c>
      <c r="D81" s="25" t="s">
        <v>31</v>
      </c>
      <c r="E81" s="14"/>
      <c r="F81" s="14"/>
      <c r="G81" s="14"/>
      <c r="H81" s="14"/>
      <c r="I81" s="14"/>
      <c r="J81" s="14"/>
      <c r="K81" s="16">
        <v>0.67</v>
      </c>
      <c r="L81" s="17">
        <v>4.43</v>
      </c>
      <c r="M81" s="15">
        <f>ROUND(K81*L81,2)</f>
        <v>2.97</v>
      </c>
    </row>
    <row r="82" spans="1:13" x14ac:dyDescent="0.45">
      <c r="A82" s="13" t="s">
        <v>32</v>
      </c>
      <c r="B82" s="13" t="s">
        <v>33</v>
      </c>
      <c r="C82" s="13" t="s">
        <v>34</v>
      </c>
      <c r="D82" s="25" t="s">
        <v>35</v>
      </c>
      <c r="E82" s="14"/>
      <c r="F82" s="14"/>
      <c r="G82" s="14"/>
      <c r="H82" s="14"/>
      <c r="I82" s="14"/>
      <c r="J82" s="14"/>
      <c r="K82" s="16">
        <v>7.9000000000000001E-2</v>
      </c>
      <c r="L82" s="17">
        <v>16.18</v>
      </c>
      <c r="M82" s="15">
        <f>ROUND(K82*L82,2)</f>
        <v>1.28</v>
      </c>
    </row>
    <row r="83" spans="1:13" x14ac:dyDescent="0.45">
      <c r="A83" s="13" t="s">
        <v>36</v>
      </c>
      <c r="B83" s="13" t="s">
        <v>33</v>
      </c>
      <c r="C83" s="13" t="s">
        <v>34</v>
      </c>
      <c r="D83" s="25" t="s">
        <v>37</v>
      </c>
      <c r="E83" s="14"/>
      <c r="F83" s="14"/>
      <c r="G83" s="14"/>
      <c r="H83" s="14"/>
      <c r="I83" s="14"/>
      <c r="J83" s="14"/>
      <c r="K83" s="16">
        <v>7.9000000000000001E-2</v>
      </c>
      <c r="L83" s="17">
        <v>14.68</v>
      </c>
      <c r="M83" s="15">
        <f>ROUND(K83*L83,2)</f>
        <v>1.1599999999999999</v>
      </c>
    </row>
    <row r="84" spans="1:13" x14ac:dyDescent="0.45">
      <c r="A84" s="13" t="s">
        <v>120</v>
      </c>
      <c r="B84" s="13" t="s">
        <v>27</v>
      </c>
      <c r="C84" s="13" t="s">
        <v>30</v>
      </c>
      <c r="D84" s="25" t="s">
        <v>121</v>
      </c>
      <c r="E84" s="14"/>
      <c r="F84" s="14"/>
      <c r="G84" s="14"/>
      <c r="H84" s="14"/>
      <c r="I84" s="14"/>
      <c r="J84" s="14"/>
      <c r="K84" s="16">
        <v>0.25</v>
      </c>
      <c r="L84" s="17">
        <v>7.86</v>
      </c>
      <c r="M84" s="15">
        <f>ROUND(K84*L84,2)</f>
        <v>1.97</v>
      </c>
    </row>
    <row r="85" spans="1:13" x14ac:dyDescent="0.45">
      <c r="A85" s="13" t="s">
        <v>122</v>
      </c>
      <c r="B85" s="13" t="s">
        <v>27</v>
      </c>
      <c r="C85" s="13" t="s">
        <v>30</v>
      </c>
      <c r="D85" s="25" t="s">
        <v>123</v>
      </c>
      <c r="E85" s="14"/>
      <c r="F85" s="14"/>
      <c r="G85" s="14"/>
      <c r="H85" s="14"/>
      <c r="I85" s="14"/>
      <c r="J85" s="14"/>
      <c r="K85" s="16">
        <v>0.1</v>
      </c>
      <c r="L85" s="17">
        <v>15.69</v>
      </c>
      <c r="M85" s="15">
        <f>ROUND(K85*L85,2)</f>
        <v>1.57</v>
      </c>
    </row>
    <row r="86" spans="1:13" x14ac:dyDescent="0.45">
      <c r="A86" s="13" t="s">
        <v>124</v>
      </c>
      <c r="B86" s="13" t="s">
        <v>27</v>
      </c>
      <c r="C86" s="13" t="s">
        <v>30</v>
      </c>
      <c r="D86" s="25" t="s">
        <v>125</v>
      </c>
      <c r="E86" s="14"/>
      <c r="F86" s="14"/>
      <c r="G86" s="14"/>
      <c r="H86" s="14"/>
      <c r="I86" s="14"/>
      <c r="J86" s="14"/>
      <c r="K86" s="16">
        <v>0.1</v>
      </c>
      <c r="L86" s="17">
        <v>17.7</v>
      </c>
      <c r="M86" s="15">
        <f>ROUND(K86*L86,2)</f>
        <v>1.77</v>
      </c>
    </row>
    <row r="87" spans="1:13" x14ac:dyDescent="0.45">
      <c r="A87" s="13" t="s">
        <v>44</v>
      </c>
      <c r="B87" s="13" t="s">
        <v>45</v>
      </c>
      <c r="C87" s="13" t="s">
        <v>46</v>
      </c>
      <c r="D87" s="25" t="s">
        <v>47</v>
      </c>
      <c r="E87" s="14"/>
      <c r="F87" s="14"/>
      <c r="G87" s="14"/>
      <c r="H87" s="14"/>
      <c r="I87" s="14"/>
      <c r="J87" s="14"/>
      <c r="K87" s="16">
        <v>0.36</v>
      </c>
      <c r="L87" s="17">
        <v>2</v>
      </c>
      <c r="M87" s="15">
        <f>ROUND(K87*L87,2)</f>
        <v>0.72</v>
      </c>
    </row>
    <row r="88" spans="1:13" x14ac:dyDescent="0.45">
      <c r="A88" s="14"/>
      <c r="B88" s="14"/>
      <c r="C88" s="14"/>
      <c r="D88" s="26"/>
      <c r="E88" s="14"/>
      <c r="F88" s="14"/>
      <c r="G88" s="14"/>
      <c r="H88" s="14"/>
      <c r="I88" s="14"/>
      <c r="J88" s="18" t="s">
        <v>126</v>
      </c>
      <c r="K88" s="17">
        <v>0</v>
      </c>
      <c r="L88" s="19">
        <f>SUM(M80:M87)</f>
        <v>36.729999999999997</v>
      </c>
      <c r="M88" s="19">
        <f>ROUND(K88*L88,2)</f>
        <v>0</v>
      </c>
    </row>
    <row r="89" spans="1:13" x14ac:dyDescent="0.45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</row>
    <row r="90" spans="1:13" x14ac:dyDescent="0.45">
      <c r="A90" s="12" t="s">
        <v>127</v>
      </c>
      <c r="B90" s="13" t="s">
        <v>22</v>
      </c>
      <c r="C90" s="13" t="s">
        <v>23</v>
      </c>
      <c r="D90" s="25" t="s">
        <v>128</v>
      </c>
      <c r="E90" s="14"/>
      <c r="F90" s="14"/>
      <c r="G90" s="14"/>
      <c r="H90" s="14"/>
      <c r="I90" s="14"/>
      <c r="J90" s="14"/>
      <c r="K90" s="15">
        <f>K100</f>
        <v>0</v>
      </c>
      <c r="L90" s="15">
        <f>L100</f>
        <v>59.34</v>
      </c>
      <c r="M90" s="15">
        <f>M100</f>
        <v>0</v>
      </c>
    </row>
    <row r="91" spans="1:13" ht="115.5" x14ac:dyDescent="0.45">
      <c r="A91" s="14"/>
      <c r="B91" s="14"/>
      <c r="C91" s="14"/>
      <c r="D91" s="25" t="s">
        <v>129</v>
      </c>
      <c r="E91" s="14"/>
      <c r="F91" s="14"/>
      <c r="G91" s="14"/>
      <c r="H91" s="14"/>
      <c r="I91" s="14"/>
      <c r="J91" s="14"/>
      <c r="K91" s="14"/>
      <c r="L91" s="14"/>
      <c r="M91" s="14"/>
    </row>
    <row r="92" spans="1:13" x14ac:dyDescent="0.45">
      <c r="A92" s="13" t="s">
        <v>130</v>
      </c>
      <c r="B92" s="13" t="s">
        <v>27</v>
      </c>
      <c r="C92" s="13" t="s">
        <v>23</v>
      </c>
      <c r="D92" s="25" t="s">
        <v>131</v>
      </c>
      <c r="E92" s="14"/>
      <c r="F92" s="14"/>
      <c r="G92" s="14"/>
      <c r="H92" s="14"/>
      <c r="I92" s="14"/>
      <c r="J92" s="14"/>
      <c r="K92" s="16">
        <v>1</v>
      </c>
      <c r="L92" s="17">
        <v>43.45</v>
      </c>
      <c r="M92" s="15">
        <f>ROUND(K92*L92,2)</f>
        <v>43.45</v>
      </c>
    </row>
    <row r="93" spans="1:13" x14ac:dyDescent="0.45">
      <c r="A93" s="13" t="s">
        <v>132</v>
      </c>
      <c r="B93" s="13" t="s">
        <v>27</v>
      </c>
      <c r="C93" s="13" t="s">
        <v>30</v>
      </c>
      <c r="D93" s="25" t="s">
        <v>31</v>
      </c>
      <c r="E93" s="14"/>
      <c r="F93" s="14"/>
      <c r="G93" s="14"/>
      <c r="H93" s="14"/>
      <c r="I93" s="14"/>
      <c r="J93" s="14"/>
      <c r="K93" s="16">
        <v>0.61</v>
      </c>
      <c r="L93" s="17">
        <v>5.23</v>
      </c>
      <c r="M93" s="15">
        <f>ROUND(K93*L93,2)</f>
        <v>3.19</v>
      </c>
    </row>
    <row r="94" spans="1:13" x14ac:dyDescent="0.45">
      <c r="A94" s="13" t="s">
        <v>32</v>
      </c>
      <c r="B94" s="13" t="s">
        <v>33</v>
      </c>
      <c r="C94" s="13" t="s">
        <v>34</v>
      </c>
      <c r="D94" s="25" t="s">
        <v>35</v>
      </c>
      <c r="E94" s="14"/>
      <c r="F94" s="14"/>
      <c r="G94" s="14"/>
      <c r="H94" s="14"/>
      <c r="I94" s="14"/>
      <c r="J94" s="14"/>
      <c r="K94" s="16">
        <v>7.3999999999999996E-2</v>
      </c>
      <c r="L94" s="17">
        <v>16.18</v>
      </c>
      <c r="M94" s="15">
        <f>ROUND(K94*L94,2)</f>
        <v>1.2</v>
      </c>
    </row>
    <row r="95" spans="1:13" x14ac:dyDescent="0.45">
      <c r="A95" s="13" t="s">
        <v>36</v>
      </c>
      <c r="B95" s="13" t="s">
        <v>33</v>
      </c>
      <c r="C95" s="13" t="s">
        <v>34</v>
      </c>
      <c r="D95" s="25" t="s">
        <v>37</v>
      </c>
      <c r="E95" s="14"/>
      <c r="F95" s="14"/>
      <c r="G95" s="14"/>
      <c r="H95" s="14"/>
      <c r="I95" s="14"/>
      <c r="J95" s="14"/>
      <c r="K95" s="16">
        <v>7.3999999999999996E-2</v>
      </c>
      <c r="L95" s="17">
        <v>14.68</v>
      </c>
      <c r="M95" s="15">
        <f>ROUND(K95*L95,2)</f>
        <v>1.0900000000000001</v>
      </c>
    </row>
    <row r="96" spans="1:13" x14ac:dyDescent="0.45">
      <c r="A96" s="13" t="s">
        <v>133</v>
      </c>
      <c r="B96" s="13" t="s">
        <v>27</v>
      </c>
      <c r="C96" s="13" t="s">
        <v>30</v>
      </c>
      <c r="D96" s="25" t="s">
        <v>134</v>
      </c>
      <c r="E96" s="14"/>
      <c r="F96" s="14"/>
      <c r="G96" s="14"/>
      <c r="H96" s="14"/>
      <c r="I96" s="14"/>
      <c r="J96" s="14"/>
      <c r="K96" s="16">
        <v>0.25</v>
      </c>
      <c r="L96" s="17">
        <v>14.34</v>
      </c>
      <c r="M96" s="15">
        <f>ROUND(K96*L96,2)</f>
        <v>3.59</v>
      </c>
    </row>
    <row r="97" spans="1:13" x14ac:dyDescent="0.45">
      <c r="A97" s="13" t="s">
        <v>135</v>
      </c>
      <c r="B97" s="13" t="s">
        <v>27</v>
      </c>
      <c r="C97" s="13" t="s">
        <v>30</v>
      </c>
      <c r="D97" s="25" t="s">
        <v>136</v>
      </c>
      <c r="E97" s="14"/>
      <c r="F97" s="14"/>
      <c r="G97" s="14"/>
      <c r="H97" s="14"/>
      <c r="I97" s="14"/>
      <c r="J97" s="14"/>
      <c r="K97" s="16">
        <v>0.1</v>
      </c>
      <c r="L97" s="17">
        <v>26.44</v>
      </c>
      <c r="M97" s="15">
        <f>ROUND(K97*L97,2)</f>
        <v>2.64</v>
      </c>
    </row>
    <row r="98" spans="1:13" x14ac:dyDescent="0.45">
      <c r="A98" s="13" t="s">
        <v>137</v>
      </c>
      <c r="B98" s="13" t="s">
        <v>27</v>
      </c>
      <c r="C98" s="13" t="s">
        <v>30</v>
      </c>
      <c r="D98" s="25" t="s">
        <v>138</v>
      </c>
      <c r="E98" s="14"/>
      <c r="F98" s="14"/>
      <c r="G98" s="14"/>
      <c r="H98" s="14"/>
      <c r="I98" s="14"/>
      <c r="J98" s="14"/>
      <c r="K98" s="16">
        <v>0.1</v>
      </c>
      <c r="L98" s="17">
        <v>30.22</v>
      </c>
      <c r="M98" s="15">
        <f>ROUND(K98*L98,2)</f>
        <v>3.02</v>
      </c>
    </row>
    <row r="99" spans="1:13" x14ac:dyDescent="0.45">
      <c r="A99" s="13" t="s">
        <v>44</v>
      </c>
      <c r="B99" s="13" t="s">
        <v>45</v>
      </c>
      <c r="C99" s="13" t="s">
        <v>46</v>
      </c>
      <c r="D99" s="25" t="s">
        <v>47</v>
      </c>
      <c r="E99" s="14"/>
      <c r="F99" s="14"/>
      <c r="G99" s="14"/>
      <c r="H99" s="14"/>
      <c r="I99" s="14"/>
      <c r="J99" s="14"/>
      <c r="K99" s="16">
        <v>0.58199999999999996</v>
      </c>
      <c r="L99" s="17">
        <v>2</v>
      </c>
      <c r="M99" s="15">
        <f>ROUND(K99*L99,2)</f>
        <v>1.1599999999999999</v>
      </c>
    </row>
    <row r="100" spans="1:13" x14ac:dyDescent="0.45">
      <c r="A100" s="14"/>
      <c r="B100" s="14"/>
      <c r="C100" s="14"/>
      <c r="D100" s="26"/>
      <c r="E100" s="14"/>
      <c r="F100" s="14"/>
      <c r="G100" s="14"/>
      <c r="H100" s="14"/>
      <c r="I100" s="14"/>
      <c r="J100" s="18" t="s">
        <v>139</v>
      </c>
      <c r="K100" s="17">
        <v>0</v>
      </c>
      <c r="L100" s="19">
        <f>SUM(M92:M99)</f>
        <v>59.34</v>
      </c>
      <c r="M100" s="19">
        <f>ROUND(K100*L100,2)</f>
        <v>0</v>
      </c>
    </row>
    <row r="101" spans="1:13" x14ac:dyDescent="0.45">
      <c r="A101" s="20"/>
      <c r="B101" s="20"/>
      <c r="C101" s="20"/>
      <c r="D101" s="27"/>
      <c r="E101" s="20"/>
      <c r="F101" s="20"/>
      <c r="G101" s="20"/>
      <c r="H101" s="20"/>
      <c r="I101" s="20"/>
      <c r="J101" s="20"/>
      <c r="K101" s="20"/>
      <c r="L101" s="20"/>
      <c r="M101" s="20"/>
    </row>
    <row r="102" spans="1:13" x14ac:dyDescent="0.45">
      <c r="A102" s="12" t="s">
        <v>140</v>
      </c>
      <c r="B102" s="13" t="s">
        <v>22</v>
      </c>
      <c r="C102" s="13" t="s">
        <v>23</v>
      </c>
      <c r="D102" s="25" t="s">
        <v>141</v>
      </c>
      <c r="E102" s="14"/>
      <c r="F102" s="14"/>
      <c r="G102" s="14"/>
      <c r="H102" s="14"/>
      <c r="I102" s="14"/>
      <c r="J102" s="14"/>
      <c r="K102" s="15">
        <f>K112</f>
        <v>0</v>
      </c>
      <c r="L102" s="15">
        <f>L112</f>
        <v>81.22</v>
      </c>
      <c r="M102" s="15">
        <f>M112</f>
        <v>0</v>
      </c>
    </row>
    <row r="103" spans="1:13" ht="115.5" x14ac:dyDescent="0.45">
      <c r="A103" s="14"/>
      <c r="B103" s="14"/>
      <c r="C103" s="14"/>
      <c r="D103" s="25" t="s">
        <v>142</v>
      </c>
      <c r="E103" s="14"/>
      <c r="F103" s="14"/>
      <c r="G103" s="14"/>
      <c r="H103" s="14"/>
      <c r="I103" s="14"/>
      <c r="J103" s="14"/>
      <c r="K103" s="14"/>
      <c r="L103" s="14"/>
      <c r="M103" s="14"/>
    </row>
    <row r="104" spans="1:13" x14ac:dyDescent="0.45">
      <c r="A104" s="13" t="s">
        <v>143</v>
      </c>
      <c r="B104" s="13" t="s">
        <v>27</v>
      </c>
      <c r="C104" s="13" t="s">
        <v>23</v>
      </c>
      <c r="D104" s="25" t="s">
        <v>144</v>
      </c>
      <c r="E104" s="14"/>
      <c r="F104" s="14"/>
      <c r="G104" s="14"/>
      <c r="H104" s="14"/>
      <c r="I104" s="14"/>
      <c r="J104" s="14"/>
      <c r="K104" s="16">
        <v>1</v>
      </c>
      <c r="L104" s="17">
        <v>59.03</v>
      </c>
      <c r="M104" s="15">
        <f>ROUND(K104*L104,2)</f>
        <v>59.03</v>
      </c>
    </row>
    <row r="105" spans="1:13" x14ac:dyDescent="0.45">
      <c r="A105" s="13" t="s">
        <v>145</v>
      </c>
      <c r="B105" s="13" t="s">
        <v>27</v>
      </c>
      <c r="C105" s="13" t="s">
        <v>30</v>
      </c>
      <c r="D105" s="25" t="s">
        <v>31</v>
      </c>
      <c r="E105" s="14"/>
      <c r="F105" s="14"/>
      <c r="G105" s="14"/>
      <c r="H105" s="14"/>
      <c r="I105" s="14"/>
      <c r="J105" s="14"/>
      <c r="K105" s="16">
        <v>0.54</v>
      </c>
      <c r="L105" s="17">
        <v>6.65</v>
      </c>
      <c r="M105" s="15">
        <f>ROUND(K105*L105,2)</f>
        <v>3.59</v>
      </c>
    </row>
    <row r="106" spans="1:13" x14ac:dyDescent="0.45">
      <c r="A106" s="13" t="s">
        <v>32</v>
      </c>
      <c r="B106" s="13" t="s">
        <v>33</v>
      </c>
      <c r="C106" s="13" t="s">
        <v>34</v>
      </c>
      <c r="D106" s="25" t="s">
        <v>35</v>
      </c>
      <c r="E106" s="14"/>
      <c r="F106" s="14"/>
      <c r="G106" s="14"/>
      <c r="H106" s="14"/>
      <c r="I106" s="14"/>
      <c r="J106" s="14"/>
      <c r="K106" s="16">
        <v>7.1999999999999995E-2</v>
      </c>
      <c r="L106" s="17">
        <v>16.18</v>
      </c>
      <c r="M106" s="15">
        <f>ROUND(K106*L106,2)</f>
        <v>1.1599999999999999</v>
      </c>
    </row>
    <row r="107" spans="1:13" x14ac:dyDescent="0.45">
      <c r="A107" s="13" t="s">
        <v>36</v>
      </c>
      <c r="B107" s="13" t="s">
        <v>33</v>
      </c>
      <c r="C107" s="13" t="s">
        <v>34</v>
      </c>
      <c r="D107" s="25" t="s">
        <v>37</v>
      </c>
      <c r="E107" s="14"/>
      <c r="F107" s="14"/>
      <c r="G107" s="14"/>
      <c r="H107" s="14"/>
      <c r="I107" s="14"/>
      <c r="J107" s="14"/>
      <c r="K107" s="16">
        <v>7.1999999999999995E-2</v>
      </c>
      <c r="L107" s="17">
        <v>14.68</v>
      </c>
      <c r="M107" s="15">
        <f>ROUND(K107*L107,2)</f>
        <v>1.06</v>
      </c>
    </row>
    <row r="108" spans="1:13" x14ac:dyDescent="0.45">
      <c r="A108" s="13" t="s">
        <v>146</v>
      </c>
      <c r="B108" s="13" t="s">
        <v>27</v>
      </c>
      <c r="C108" s="13" t="s">
        <v>30</v>
      </c>
      <c r="D108" s="25" t="s">
        <v>147</v>
      </c>
      <c r="E108" s="14"/>
      <c r="F108" s="14"/>
      <c r="G108" s="14"/>
      <c r="H108" s="14"/>
      <c r="I108" s="14"/>
      <c r="J108" s="14"/>
      <c r="K108" s="16">
        <v>0.25</v>
      </c>
      <c r="L108" s="17">
        <v>22.01</v>
      </c>
      <c r="M108" s="15">
        <f>ROUND(K108*L108,2)</f>
        <v>5.5</v>
      </c>
    </row>
    <row r="109" spans="1:13" x14ac:dyDescent="0.45">
      <c r="A109" s="13" t="s">
        <v>148</v>
      </c>
      <c r="B109" s="13" t="s">
        <v>27</v>
      </c>
      <c r="C109" s="13" t="s">
        <v>30</v>
      </c>
      <c r="D109" s="25" t="s">
        <v>149</v>
      </c>
      <c r="E109" s="14"/>
      <c r="F109" s="14"/>
      <c r="G109" s="14"/>
      <c r="H109" s="14"/>
      <c r="I109" s="14"/>
      <c r="J109" s="14"/>
      <c r="K109" s="16">
        <v>0.1</v>
      </c>
      <c r="L109" s="17">
        <v>41.27</v>
      </c>
      <c r="M109" s="15">
        <f>ROUND(K109*L109,2)</f>
        <v>4.13</v>
      </c>
    </row>
    <row r="110" spans="1:13" x14ac:dyDescent="0.45">
      <c r="A110" s="13" t="s">
        <v>150</v>
      </c>
      <c r="B110" s="13" t="s">
        <v>27</v>
      </c>
      <c r="C110" s="13" t="s">
        <v>30</v>
      </c>
      <c r="D110" s="25" t="s">
        <v>151</v>
      </c>
      <c r="E110" s="14"/>
      <c r="F110" s="14"/>
      <c r="G110" s="14"/>
      <c r="H110" s="14"/>
      <c r="I110" s="14"/>
      <c r="J110" s="14"/>
      <c r="K110" s="16">
        <v>0.1</v>
      </c>
      <c r="L110" s="17">
        <v>51.59</v>
      </c>
      <c r="M110" s="15">
        <f>ROUND(K110*L110,2)</f>
        <v>5.16</v>
      </c>
    </row>
    <row r="111" spans="1:13" x14ac:dyDescent="0.45">
      <c r="A111" s="13" t="s">
        <v>44</v>
      </c>
      <c r="B111" s="13" t="s">
        <v>45</v>
      </c>
      <c r="C111" s="13" t="s">
        <v>46</v>
      </c>
      <c r="D111" s="25" t="s">
        <v>47</v>
      </c>
      <c r="E111" s="14"/>
      <c r="F111" s="14"/>
      <c r="G111" s="14"/>
      <c r="H111" s="14"/>
      <c r="I111" s="14"/>
      <c r="J111" s="14"/>
      <c r="K111" s="16">
        <v>0.79600000000000004</v>
      </c>
      <c r="L111" s="17">
        <v>2</v>
      </c>
      <c r="M111" s="15">
        <f>ROUND(K111*L111,2)</f>
        <v>1.59</v>
      </c>
    </row>
    <row r="112" spans="1:13" x14ac:dyDescent="0.45">
      <c r="A112" s="14"/>
      <c r="B112" s="14"/>
      <c r="C112" s="14"/>
      <c r="D112" s="26"/>
      <c r="E112" s="14"/>
      <c r="F112" s="14"/>
      <c r="G112" s="14"/>
      <c r="H112" s="14"/>
      <c r="I112" s="14"/>
      <c r="J112" s="18" t="s">
        <v>152</v>
      </c>
      <c r="K112" s="17">
        <v>0</v>
      </c>
      <c r="L112" s="19">
        <f>SUM(M104:M111)</f>
        <v>81.22</v>
      </c>
      <c r="M112" s="19">
        <f>ROUND(K112*L112,2)</f>
        <v>0</v>
      </c>
    </row>
    <row r="113" spans="1:13" x14ac:dyDescent="0.45">
      <c r="A113" s="20"/>
      <c r="B113" s="20"/>
      <c r="C113" s="20"/>
      <c r="D113" s="27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1:13" x14ac:dyDescent="0.45">
      <c r="A114" s="12" t="s">
        <v>153</v>
      </c>
      <c r="B114" s="13" t="s">
        <v>22</v>
      </c>
      <c r="C114" s="13" t="s">
        <v>23</v>
      </c>
      <c r="D114" s="25" t="s">
        <v>154</v>
      </c>
      <c r="E114" s="14"/>
      <c r="F114" s="14"/>
      <c r="G114" s="14"/>
      <c r="H114" s="14"/>
      <c r="I114" s="14"/>
      <c r="J114" s="14"/>
      <c r="K114" s="15">
        <f>K124</f>
        <v>0</v>
      </c>
      <c r="L114" s="15">
        <f>L124</f>
        <v>106.1</v>
      </c>
      <c r="M114" s="15">
        <f>M124</f>
        <v>0</v>
      </c>
    </row>
    <row r="115" spans="1:13" ht="115.5" x14ac:dyDescent="0.45">
      <c r="A115" s="14"/>
      <c r="B115" s="14"/>
      <c r="C115" s="14"/>
      <c r="D115" s="25" t="s">
        <v>155</v>
      </c>
      <c r="E115" s="14"/>
      <c r="F115" s="14"/>
      <c r="G115" s="14"/>
      <c r="H115" s="14"/>
      <c r="I115" s="14"/>
      <c r="J115" s="14"/>
      <c r="K115" s="14"/>
      <c r="L115" s="14"/>
      <c r="M115" s="14"/>
    </row>
    <row r="116" spans="1:13" x14ac:dyDescent="0.45">
      <c r="A116" s="13" t="s">
        <v>156</v>
      </c>
      <c r="B116" s="13" t="s">
        <v>27</v>
      </c>
      <c r="C116" s="13" t="s">
        <v>23</v>
      </c>
      <c r="D116" s="25" t="s">
        <v>157</v>
      </c>
      <c r="E116" s="14"/>
      <c r="F116" s="14"/>
      <c r="G116" s="14"/>
      <c r="H116" s="14"/>
      <c r="I116" s="14"/>
      <c r="J116" s="14"/>
      <c r="K116" s="16">
        <v>1</v>
      </c>
      <c r="L116" s="17">
        <v>75.7</v>
      </c>
      <c r="M116" s="15">
        <f>ROUND(K116*L116,2)</f>
        <v>75.7</v>
      </c>
    </row>
    <row r="117" spans="1:13" x14ac:dyDescent="0.45">
      <c r="A117" s="13" t="s">
        <v>158</v>
      </c>
      <c r="B117" s="13" t="s">
        <v>27</v>
      </c>
      <c r="C117" s="13" t="s">
        <v>30</v>
      </c>
      <c r="D117" s="25" t="s">
        <v>31</v>
      </c>
      <c r="E117" s="14"/>
      <c r="F117" s="14"/>
      <c r="G117" s="14"/>
      <c r="H117" s="14"/>
      <c r="I117" s="14"/>
      <c r="J117" s="14"/>
      <c r="K117" s="16">
        <v>0.5</v>
      </c>
      <c r="L117" s="17">
        <v>8.4499999999999993</v>
      </c>
      <c r="M117" s="15">
        <f>ROUND(K117*L117,2)</f>
        <v>4.2300000000000004</v>
      </c>
    </row>
    <row r="118" spans="1:13" x14ac:dyDescent="0.45">
      <c r="A118" s="13" t="s">
        <v>32</v>
      </c>
      <c r="B118" s="13" t="s">
        <v>33</v>
      </c>
      <c r="C118" s="13" t="s">
        <v>34</v>
      </c>
      <c r="D118" s="25" t="s">
        <v>35</v>
      </c>
      <c r="E118" s="14"/>
      <c r="F118" s="14"/>
      <c r="G118" s="14"/>
      <c r="H118" s="14"/>
      <c r="I118" s="14"/>
      <c r="J118" s="14"/>
      <c r="K118" s="16">
        <v>7.3999999999999996E-2</v>
      </c>
      <c r="L118" s="17">
        <v>16.18</v>
      </c>
      <c r="M118" s="15">
        <f>ROUND(K118*L118,2)</f>
        <v>1.2</v>
      </c>
    </row>
    <row r="119" spans="1:13" x14ac:dyDescent="0.45">
      <c r="A119" s="13" t="s">
        <v>36</v>
      </c>
      <c r="B119" s="13" t="s">
        <v>33</v>
      </c>
      <c r="C119" s="13" t="s">
        <v>34</v>
      </c>
      <c r="D119" s="25" t="s">
        <v>37</v>
      </c>
      <c r="E119" s="14"/>
      <c r="F119" s="14"/>
      <c r="G119" s="14"/>
      <c r="H119" s="14"/>
      <c r="I119" s="14"/>
      <c r="J119" s="14"/>
      <c r="K119" s="16">
        <v>7.3999999999999996E-2</v>
      </c>
      <c r="L119" s="17">
        <v>14.68</v>
      </c>
      <c r="M119" s="15">
        <f>ROUND(K119*L119,2)</f>
        <v>1.0900000000000001</v>
      </c>
    </row>
    <row r="120" spans="1:13" x14ac:dyDescent="0.45">
      <c r="A120" s="13" t="s">
        <v>159</v>
      </c>
      <c r="B120" s="13" t="s">
        <v>27</v>
      </c>
      <c r="C120" s="13" t="s">
        <v>30</v>
      </c>
      <c r="D120" s="25" t="s">
        <v>160</v>
      </c>
      <c r="E120" s="14"/>
      <c r="F120" s="14"/>
      <c r="G120" s="14"/>
      <c r="H120" s="14"/>
      <c r="I120" s="14"/>
      <c r="J120" s="14"/>
      <c r="K120" s="16">
        <v>0.25</v>
      </c>
      <c r="L120" s="17">
        <v>32.29</v>
      </c>
      <c r="M120" s="15">
        <f>ROUND(K120*L120,2)</f>
        <v>8.07</v>
      </c>
    </row>
    <row r="121" spans="1:13" x14ac:dyDescent="0.45">
      <c r="A121" s="13" t="s">
        <v>161</v>
      </c>
      <c r="B121" s="13" t="s">
        <v>27</v>
      </c>
      <c r="C121" s="13" t="s">
        <v>30</v>
      </c>
      <c r="D121" s="25" t="s">
        <v>162</v>
      </c>
      <c r="E121" s="14"/>
      <c r="F121" s="14"/>
      <c r="G121" s="14"/>
      <c r="H121" s="14"/>
      <c r="I121" s="14"/>
      <c r="J121" s="14"/>
      <c r="K121" s="16">
        <v>0.1</v>
      </c>
      <c r="L121" s="17">
        <v>64.84</v>
      </c>
      <c r="M121" s="15">
        <f>ROUND(K121*L121,2)</f>
        <v>6.48</v>
      </c>
    </row>
    <row r="122" spans="1:13" x14ac:dyDescent="0.45">
      <c r="A122" s="13" t="s">
        <v>163</v>
      </c>
      <c r="B122" s="13" t="s">
        <v>27</v>
      </c>
      <c r="C122" s="13" t="s">
        <v>30</v>
      </c>
      <c r="D122" s="25" t="s">
        <v>164</v>
      </c>
      <c r="E122" s="14"/>
      <c r="F122" s="14"/>
      <c r="G122" s="14"/>
      <c r="H122" s="14"/>
      <c r="I122" s="14"/>
      <c r="J122" s="14"/>
      <c r="K122" s="16">
        <v>0.1</v>
      </c>
      <c r="L122" s="17">
        <v>72.510000000000005</v>
      </c>
      <c r="M122" s="15">
        <f>ROUND(K122*L122,2)</f>
        <v>7.25</v>
      </c>
    </row>
    <row r="123" spans="1:13" x14ac:dyDescent="0.45">
      <c r="A123" s="13" t="s">
        <v>44</v>
      </c>
      <c r="B123" s="13" t="s">
        <v>45</v>
      </c>
      <c r="C123" s="13" t="s">
        <v>46</v>
      </c>
      <c r="D123" s="25" t="s">
        <v>47</v>
      </c>
      <c r="E123" s="14"/>
      <c r="F123" s="14"/>
      <c r="G123" s="14"/>
      <c r="H123" s="14"/>
      <c r="I123" s="14"/>
      <c r="J123" s="14"/>
      <c r="K123" s="16">
        <v>1.04</v>
      </c>
      <c r="L123" s="17">
        <v>2</v>
      </c>
      <c r="M123" s="15">
        <f>ROUND(K123*L123,2)</f>
        <v>2.08</v>
      </c>
    </row>
    <row r="124" spans="1:13" x14ac:dyDescent="0.45">
      <c r="A124" s="14"/>
      <c r="B124" s="14"/>
      <c r="C124" s="14"/>
      <c r="D124" s="26"/>
      <c r="E124" s="14"/>
      <c r="F124" s="14"/>
      <c r="G124" s="14"/>
      <c r="H124" s="14"/>
      <c r="I124" s="14"/>
      <c r="J124" s="18" t="s">
        <v>165</v>
      </c>
      <c r="K124" s="17">
        <v>0</v>
      </c>
      <c r="L124" s="19">
        <f>SUM(M116:M123)</f>
        <v>106.1</v>
      </c>
      <c r="M124" s="19">
        <f>ROUND(K124*L124,2)</f>
        <v>0</v>
      </c>
    </row>
    <row r="125" spans="1:13" x14ac:dyDescent="0.45">
      <c r="A125" s="20"/>
      <c r="B125" s="20"/>
      <c r="C125" s="20"/>
      <c r="D125" s="27"/>
      <c r="E125" s="20"/>
      <c r="F125" s="20"/>
      <c r="G125" s="20"/>
      <c r="H125" s="20"/>
      <c r="I125" s="20"/>
      <c r="J125" s="20"/>
      <c r="K125" s="20"/>
      <c r="L125" s="20"/>
      <c r="M125" s="20"/>
    </row>
    <row r="126" spans="1:13" x14ac:dyDescent="0.45">
      <c r="A126" s="12" t="s">
        <v>166</v>
      </c>
      <c r="B126" s="13" t="s">
        <v>22</v>
      </c>
      <c r="C126" s="13" t="s">
        <v>23</v>
      </c>
      <c r="D126" s="25" t="s">
        <v>167</v>
      </c>
      <c r="E126" s="14"/>
      <c r="F126" s="14"/>
      <c r="G126" s="14"/>
      <c r="H126" s="14"/>
      <c r="I126" s="14"/>
      <c r="J126" s="14"/>
      <c r="K126" s="15">
        <f>K135</f>
        <v>0</v>
      </c>
      <c r="L126" s="15">
        <f>L135</f>
        <v>159.81</v>
      </c>
      <c r="M126" s="15">
        <f>M135</f>
        <v>0</v>
      </c>
    </row>
    <row r="127" spans="1:13" ht="115.5" x14ac:dyDescent="0.45">
      <c r="A127" s="14"/>
      <c r="B127" s="14"/>
      <c r="C127" s="14"/>
      <c r="D127" s="25" t="s">
        <v>168</v>
      </c>
      <c r="E127" s="14"/>
      <c r="F127" s="14"/>
      <c r="G127" s="14"/>
      <c r="H127" s="14"/>
      <c r="I127" s="14"/>
      <c r="J127" s="14"/>
      <c r="K127" s="14"/>
      <c r="L127" s="14"/>
      <c r="M127" s="14"/>
    </row>
    <row r="128" spans="1:13" x14ac:dyDescent="0.45">
      <c r="A128" s="13" t="s">
        <v>169</v>
      </c>
      <c r="B128" s="13" t="s">
        <v>27</v>
      </c>
      <c r="C128" s="13" t="s">
        <v>23</v>
      </c>
      <c r="D128" s="25" t="s">
        <v>170</v>
      </c>
      <c r="E128" s="14"/>
      <c r="F128" s="14"/>
      <c r="G128" s="14"/>
      <c r="H128" s="14"/>
      <c r="I128" s="14"/>
      <c r="J128" s="14"/>
      <c r="K128" s="16">
        <v>1</v>
      </c>
      <c r="L128" s="17">
        <v>125.87</v>
      </c>
      <c r="M128" s="15">
        <f>ROUND(K128*L128,2)</f>
        <v>125.87</v>
      </c>
    </row>
    <row r="129" spans="1:13" x14ac:dyDescent="0.45">
      <c r="A129" s="13" t="s">
        <v>171</v>
      </c>
      <c r="B129" s="13" t="s">
        <v>27</v>
      </c>
      <c r="C129" s="13" t="s">
        <v>30</v>
      </c>
      <c r="D129" s="25" t="s">
        <v>31</v>
      </c>
      <c r="E129" s="14"/>
      <c r="F129" s="14"/>
      <c r="G129" s="14"/>
      <c r="H129" s="14"/>
      <c r="I129" s="14"/>
      <c r="J129" s="14"/>
      <c r="K129" s="16">
        <v>0.43</v>
      </c>
      <c r="L129" s="17">
        <v>10.46</v>
      </c>
      <c r="M129" s="15">
        <f>ROUND(K129*L129,2)</f>
        <v>4.5</v>
      </c>
    </row>
    <row r="130" spans="1:13" x14ac:dyDescent="0.45">
      <c r="A130" s="13" t="s">
        <v>32</v>
      </c>
      <c r="B130" s="13" t="s">
        <v>33</v>
      </c>
      <c r="C130" s="13" t="s">
        <v>34</v>
      </c>
      <c r="D130" s="25" t="s">
        <v>35</v>
      </c>
      <c r="E130" s="14"/>
      <c r="F130" s="14"/>
      <c r="G130" s="14"/>
      <c r="H130" s="14"/>
      <c r="I130" s="14"/>
      <c r="J130" s="14"/>
      <c r="K130" s="16">
        <v>0.17499999999999999</v>
      </c>
      <c r="L130" s="17">
        <v>16.18</v>
      </c>
      <c r="M130" s="15">
        <f>ROUND(K130*L130,2)</f>
        <v>2.83</v>
      </c>
    </row>
    <row r="131" spans="1:13" x14ac:dyDescent="0.45">
      <c r="A131" s="13" t="s">
        <v>36</v>
      </c>
      <c r="B131" s="13" t="s">
        <v>33</v>
      </c>
      <c r="C131" s="13" t="s">
        <v>34</v>
      </c>
      <c r="D131" s="25" t="s">
        <v>37</v>
      </c>
      <c r="E131" s="14"/>
      <c r="F131" s="14"/>
      <c r="G131" s="14"/>
      <c r="H131" s="14"/>
      <c r="I131" s="14"/>
      <c r="J131" s="14"/>
      <c r="K131" s="16">
        <v>0.17499999999999999</v>
      </c>
      <c r="L131" s="17">
        <v>14.68</v>
      </c>
      <c r="M131" s="15">
        <f>ROUND(K131*L131,2)</f>
        <v>2.57</v>
      </c>
    </row>
    <row r="132" spans="1:13" x14ac:dyDescent="0.45">
      <c r="A132" s="13" t="s">
        <v>172</v>
      </c>
      <c r="B132" s="13" t="s">
        <v>27</v>
      </c>
      <c r="C132" s="13" t="s">
        <v>30</v>
      </c>
      <c r="D132" s="25" t="s">
        <v>173</v>
      </c>
      <c r="E132" s="14"/>
      <c r="F132" s="14"/>
      <c r="G132" s="14"/>
      <c r="H132" s="14"/>
      <c r="I132" s="14"/>
      <c r="J132" s="14"/>
      <c r="K132" s="16">
        <v>0.1</v>
      </c>
      <c r="L132" s="17">
        <v>110.24</v>
      </c>
      <c r="M132" s="15">
        <f>ROUND(K132*L132,2)</f>
        <v>11.02</v>
      </c>
    </row>
    <row r="133" spans="1:13" x14ac:dyDescent="0.45">
      <c r="A133" s="13" t="s">
        <v>174</v>
      </c>
      <c r="B133" s="13" t="s">
        <v>27</v>
      </c>
      <c r="C133" s="13" t="s">
        <v>30</v>
      </c>
      <c r="D133" s="25" t="s">
        <v>175</v>
      </c>
      <c r="E133" s="14"/>
      <c r="F133" s="14"/>
      <c r="G133" s="14"/>
      <c r="H133" s="14"/>
      <c r="I133" s="14"/>
      <c r="J133" s="14"/>
      <c r="K133" s="16">
        <v>0.1</v>
      </c>
      <c r="L133" s="17">
        <v>98.9</v>
      </c>
      <c r="M133" s="15">
        <f>ROUND(K133*L133,2)</f>
        <v>9.89</v>
      </c>
    </row>
    <row r="134" spans="1:13" x14ac:dyDescent="0.45">
      <c r="A134" s="13" t="s">
        <v>44</v>
      </c>
      <c r="B134" s="13" t="s">
        <v>45</v>
      </c>
      <c r="C134" s="13" t="s">
        <v>46</v>
      </c>
      <c r="D134" s="25" t="s">
        <v>47</v>
      </c>
      <c r="E134" s="14"/>
      <c r="F134" s="14"/>
      <c r="G134" s="14"/>
      <c r="H134" s="14"/>
      <c r="I134" s="14"/>
      <c r="J134" s="14"/>
      <c r="K134" s="16">
        <v>1.5669999999999999</v>
      </c>
      <c r="L134" s="17">
        <v>2</v>
      </c>
      <c r="M134" s="15">
        <f>ROUND(K134*L134,2)</f>
        <v>3.13</v>
      </c>
    </row>
    <row r="135" spans="1:13" x14ac:dyDescent="0.45">
      <c r="A135" s="14"/>
      <c r="B135" s="14"/>
      <c r="C135" s="14"/>
      <c r="D135" s="26"/>
      <c r="E135" s="14"/>
      <c r="F135" s="14"/>
      <c r="G135" s="14"/>
      <c r="H135" s="14"/>
      <c r="I135" s="14"/>
      <c r="J135" s="18" t="s">
        <v>176</v>
      </c>
      <c r="K135" s="17">
        <v>0</v>
      </c>
      <c r="L135" s="19">
        <f>SUM(M128:M134)</f>
        <v>159.81</v>
      </c>
      <c r="M135" s="19">
        <f>ROUND(K135*L135,2)</f>
        <v>0</v>
      </c>
    </row>
    <row r="136" spans="1:13" x14ac:dyDescent="0.45">
      <c r="A136" s="20"/>
      <c r="B136" s="20"/>
      <c r="C136" s="20"/>
      <c r="D136" s="27"/>
      <c r="E136" s="20"/>
      <c r="F136" s="20"/>
      <c r="G136" s="20"/>
      <c r="H136" s="20"/>
      <c r="I136" s="20"/>
      <c r="J136" s="20"/>
      <c r="K136" s="20"/>
      <c r="L136" s="20"/>
      <c r="M136" s="20"/>
    </row>
    <row r="137" spans="1:13" x14ac:dyDescent="0.45">
      <c r="A137" s="12" t="s">
        <v>177</v>
      </c>
      <c r="B137" s="13" t="s">
        <v>22</v>
      </c>
      <c r="C137" s="13" t="s">
        <v>23</v>
      </c>
      <c r="D137" s="25" t="s">
        <v>178</v>
      </c>
      <c r="E137" s="14"/>
      <c r="F137" s="14"/>
      <c r="G137" s="14"/>
      <c r="H137" s="14"/>
      <c r="I137" s="14"/>
      <c r="J137" s="14"/>
      <c r="K137" s="15">
        <f>K146</f>
        <v>0</v>
      </c>
      <c r="L137" s="15">
        <f>L146</f>
        <v>266.79000000000002</v>
      </c>
      <c r="M137" s="15">
        <f>M146</f>
        <v>0</v>
      </c>
    </row>
    <row r="138" spans="1:13" ht="115.5" x14ac:dyDescent="0.45">
      <c r="A138" s="14"/>
      <c r="B138" s="14"/>
      <c r="C138" s="14"/>
      <c r="D138" s="25" t="s">
        <v>179</v>
      </c>
      <c r="E138" s="14"/>
      <c r="F138" s="14"/>
      <c r="G138" s="14"/>
      <c r="H138" s="14"/>
      <c r="I138" s="14"/>
      <c r="J138" s="14"/>
      <c r="K138" s="14"/>
      <c r="L138" s="14"/>
      <c r="M138" s="14"/>
    </row>
    <row r="139" spans="1:13" x14ac:dyDescent="0.45">
      <c r="A139" s="13" t="s">
        <v>180</v>
      </c>
      <c r="B139" s="13" t="s">
        <v>27</v>
      </c>
      <c r="C139" s="13" t="s">
        <v>23</v>
      </c>
      <c r="D139" s="25" t="s">
        <v>181</v>
      </c>
      <c r="E139" s="14"/>
      <c r="F139" s="14"/>
      <c r="G139" s="14"/>
      <c r="H139" s="14"/>
      <c r="I139" s="14"/>
      <c r="J139" s="14"/>
      <c r="K139" s="16">
        <v>1</v>
      </c>
      <c r="L139" s="17">
        <v>192.26</v>
      </c>
      <c r="M139" s="15">
        <f>ROUND(K139*L139,2)</f>
        <v>192.26</v>
      </c>
    </row>
    <row r="140" spans="1:13" x14ac:dyDescent="0.45">
      <c r="A140" s="13" t="s">
        <v>182</v>
      </c>
      <c r="B140" s="13" t="s">
        <v>27</v>
      </c>
      <c r="C140" s="13" t="s">
        <v>30</v>
      </c>
      <c r="D140" s="25" t="s">
        <v>31</v>
      </c>
      <c r="E140" s="14"/>
      <c r="F140" s="14"/>
      <c r="G140" s="14"/>
      <c r="H140" s="14"/>
      <c r="I140" s="14"/>
      <c r="J140" s="14"/>
      <c r="K140" s="16">
        <v>0.39</v>
      </c>
      <c r="L140" s="17">
        <v>17.43</v>
      </c>
      <c r="M140" s="15">
        <f>ROUND(K140*L140,2)</f>
        <v>6.8</v>
      </c>
    </row>
    <row r="141" spans="1:13" x14ac:dyDescent="0.45">
      <c r="A141" s="13" t="s">
        <v>32</v>
      </c>
      <c r="B141" s="13" t="s">
        <v>33</v>
      </c>
      <c r="C141" s="13" t="s">
        <v>34</v>
      </c>
      <c r="D141" s="25" t="s">
        <v>35</v>
      </c>
      <c r="E141" s="14"/>
      <c r="F141" s="14"/>
      <c r="G141" s="14"/>
      <c r="H141" s="14"/>
      <c r="I141" s="14"/>
      <c r="J141" s="14"/>
      <c r="K141" s="16">
        <v>0.2</v>
      </c>
      <c r="L141" s="17">
        <v>16.18</v>
      </c>
      <c r="M141" s="15">
        <f>ROUND(K141*L141,2)</f>
        <v>3.24</v>
      </c>
    </row>
    <row r="142" spans="1:13" x14ac:dyDescent="0.45">
      <c r="A142" s="13" t="s">
        <v>36</v>
      </c>
      <c r="B142" s="13" t="s">
        <v>33</v>
      </c>
      <c r="C142" s="13" t="s">
        <v>34</v>
      </c>
      <c r="D142" s="25" t="s">
        <v>37</v>
      </c>
      <c r="E142" s="14"/>
      <c r="F142" s="14"/>
      <c r="G142" s="14"/>
      <c r="H142" s="14"/>
      <c r="I142" s="14"/>
      <c r="J142" s="14"/>
      <c r="K142" s="16">
        <v>0.2</v>
      </c>
      <c r="L142" s="17">
        <v>14.68</v>
      </c>
      <c r="M142" s="15">
        <f>ROUND(K142*L142,2)</f>
        <v>2.94</v>
      </c>
    </row>
    <row r="143" spans="1:13" x14ac:dyDescent="0.45">
      <c r="A143" s="13" t="s">
        <v>183</v>
      </c>
      <c r="B143" s="13" t="s">
        <v>27</v>
      </c>
      <c r="C143" s="13" t="s">
        <v>30</v>
      </c>
      <c r="D143" s="25" t="s">
        <v>184</v>
      </c>
      <c r="E143" s="14"/>
      <c r="F143" s="14"/>
      <c r="G143" s="14"/>
      <c r="H143" s="14"/>
      <c r="I143" s="14"/>
      <c r="J143" s="14"/>
      <c r="K143" s="16">
        <v>0.1</v>
      </c>
      <c r="L143" s="17">
        <v>309.75</v>
      </c>
      <c r="M143" s="15">
        <f>ROUND(K143*L143,2)</f>
        <v>30.98</v>
      </c>
    </row>
    <row r="144" spans="1:13" x14ac:dyDescent="0.45">
      <c r="A144" s="13" t="s">
        <v>185</v>
      </c>
      <c r="B144" s="13" t="s">
        <v>27</v>
      </c>
      <c r="C144" s="13" t="s">
        <v>30</v>
      </c>
      <c r="D144" s="25" t="s">
        <v>186</v>
      </c>
      <c r="E144" s="14"/>
      <c r="F144" s="14"/>
      <c r="G144" s="14"/>
      <c r="H144" s="14"/>
      <c r="I144" s="14"/>
      <c r="J144" s="14"/>
      <c r="K144" s="16">
        <v>0.1</v>
      </c>
      <c r="L144" s="17">
        <v>253.38</v>
      </c>
      <c r="M144" s="15">
        <f>ROUND(K144*L144,2)</f>
        <v>25.34</v>
      </c>
    </row>
    <row r="145" spans="1:13" x14ac:dyDescent="0.45">
      <c r="A145" s="13" t="s">
        <v>44</v>
      </c>
      <c r="B145" s="13" t="s">
        <v>45</v>
      </c>
      <c r="C145" s="13" t="s">
        <v>46</v>
      </c>
      <c r="D145" s="25" t="s">
        <v>47</v>
      </c>
      <c r="E145" s="14"/>
      <c r="F145" s="14"/>
      <c r="G145" s="14"/>
      <c r="H145" s="14"/>
      <c r="I145" s="14"/>
      <c r="J145" s="14"/>
      <c r="K145" s="16">
        <v>2.6160000000000001</v>
      </c>
      <c r="L145" s="17">
        <v>2</v>
      </c>
      <c r="M145" s="15">
        <f>ROUND(K145*L145,2)</f>
        <v>5.23</v>
      </c>
    </row>
    <row r="146" spans="1:13" x14ac:dyDescent="0.45">
      <c r="A146" s="14"/>
      <c r="B146" s="14"/>
      <c r="C146" s="14"/>
      <c r="D146" s="26"/>
      <c r="E146" s="14"/>
      <c r="F146" s="14"/>
      <c r="G146" s="14"/>
      <c r="H146" s="14"/>
      <c r="I146" s="14"/>
      <c r="J146" s="18" t="s">
        <v>187</v>
      </c>
      <c r="K146" s="17">
        <v>0</v>
      </c>
      <c r="L146" s="19">
        <f>SUM(M139:M145)</f>
        <v>266.79000000000002</v>
      </c>
      <c r="M146" s="19">
        <f>ROUND(K146*L146,2)</f>
        <v>0</v>
      </c>
    </row>
    <row r="147" spans="1:13" x14ac:dyDescent="0.45">
      <c r="A147" s="20"/>
      <c r="B147" s="20"/>
      <c r="C147" s="20"/>
      <c r="D147" s="27"/>
      <c r="E147" s="20"/>
      <c r="F147" s="20"/>
      <c r="G147" s="20"/>
      <c r="H147" s="20"/>
      <c r="I147" s="20"/>
      <c r="J147" s="20"/>
      <c r="K147" s="20"/>
      <c r="L147" s="20"/>
      <c r="M147" s="20"/>
    </row>
    <row r="148" spans="1:13" x14ac:dyDescent="0.45">
      <c r="A148" s="12" t="s">
        <v>188</v>
      </c>
      <c r="B148" s="13" t="s">
        <v>22</v>
      </c>
      <c r="C148" s="13" t="s">
        <v>23</v>
      </c>
      <c r="D148" s="25" t="s">
        <v>189</v>
      </c>
      <c r="E148" s="14"/>
      <c r="F148" s="14"/>
      <c r="G148" s="14"/>
      <c r="H148" s="14"/>
      <c r="I148" s="14"/>
      <c r="J148" s="14"/>
      <c r="K148" s="15">
        <f>K157</f>
        <v>0</v>
      </c>
      <c r="L148" s="15">
        <f>L157</f>
        <v>416.12</v>
      </c>
      <c r="M148" s="15">
        <f>M157</f>
        <v>0</v>
      </c>
    </row>
    <row r="149" spans="1:13" ht="115.5" x14ac:dyDescent="0.45">
      <c r="A149" s="14"/>
      <c r="B149" s="14"/>
      <c r="C149" s="14"/>
      <c r="D149" s="25" t="s">
        <v>190</v>
      </c>
      <c r="E149" s="14"/>
      <c r="F149" s="14"/>
      <c r="G149" s="14"/>
      <c r="H149" s="14"/>
      <c r="I149" s="14"/>
      <c r="J149" s="14"/>
      <c r="K149" s="14"/>
      <c r="L149" s="14"/>
      <c r="M149" s="14"/>
    </row>
    <row r="150" spans="1:13" x14ac:dyDescent="0.45">
      <c r="A150" s="13" t="s">
        <v>191</v>
      </c>
      <c r="B150" s="13" t="s">
        <v>27</v>
      </c>
      <c r="C150" s="13" t="s">
        <v>23</v>
      </c>
      <c r="D150" s="25" t="s">
        <v>192</v>
      </c>
      <c r="E150" s="14"/>
      <c r="F150" s="14"/>
      <c r="G150" s="14"/>
      <c r="H150" s="14"/>
      <c r="I150" s="14"/>
      <c r="J150" s="14"/>
      <c r="K150" s="16">
        <v>1</v>
      </c>
      <c r="L150" s="17">
        <v>297</v>
      </c>
      <c r="M150" s="15">
        <f>ROUND(K150*L150,2)</f>
        <v>297</v>
      </c>
    </row>
    <row r="151" spans="1:13" x14ac:dyDescent="0.45">
      <c r="A151" s="13" t="s">
        <v>193</v>
      </c>
      <c r="B151" s="13" t="s">
        <v>27</v>
      </c>
      <c r="C151" s="13" t="s">
        <v>30</v>
      </c>
      <c r="D151" s="25" t="s">
        <v>194</v>
      </c>
      <c r="E151" s="14"/>
      <c r="F151" s="14"/>
      <c r="G151" s="14"/>
      <c r="H151" s="14"/>
      <c r="I151" s="14"/>
      <c r="J151" s="14"/>
      <c r="K151" s="16">
        <v>0.39</v>
      </c>
      <c r="L151" s="17">
        <v>53.72</v>
      </c>
      <c r="M151" s="15">
        <f>ROUND(K151*L151,2)</f>
        <v>20.95</v>
      </c>
    </row>
    <row r="152" spans="1:13" x14ac:dyDescent="0.45">
      <c r="A152" s="13" t="s">
        <v>32</v>
      </c>
      <c r="B152" s="13" t="s">
        <v>33</v>
      </c>
      <c r="C152" s="13" t="s">
        <v>34</v>
      </c>
      <c r="D152" s="25" t="s">
        <v>35</v>
      </c>
      <c r="E152" s="14"/>
      <c r="F152" s="14"/>
      <c r="G152" s="14"/>
      <c r="H152" s="14"/>
      <c r="I152" s="14"/>
      <c r="J152" s="14"/>
      <c r="K152" s="16">
        <v>0.26500000000000001</v>
      </c>
      <c r="L152" s="17">
        <v>16.18</v>
      </c>
      <c r="M152" s="15">
        <f>ROUND(K152*L152,2)</f>
        <v>4.29</v>
      </c>
    </row>
    <row r="153" spans="1:13" x14ac:dyDescent="0.45">
      <c r="A153" s="13" t="s">
        <v>36</v>
      </c>
      <c r="B153" s="13" t="s">
        <v>33</v>
      </c>
      <c r="C153" s="13" t="s">
        <v>34</v>
      </c>
      <c r="D153" s="25" t="s">
        <v>37</v>
      </c>
      <c r="E153" s="14"/>
      <c r="F153" s="14"/>
      <c r="G153" s="14"/>
      <c r="H153" s="14"/>
      <c r="I153" s="14"/>
      <c r="J153" s="14"/>
      <c r="K153" s="16">
        <v>0.26500000000000001</v>
      </c>
      <c r="L153" s="17">
        <v>14.68</v>
      </c>
      <c r="M153" s="15">
        <f>ROUND(K153*L153,2)</f>
        <v>3.89</v>
      </c>
    </row>
    <row r="154" spans="1:13" x14ac:dyDescent="0.45">
      <c r="A154" s="13" t="s">
        <v>195</v>
      </c>
      <c r="B154" s="13" t="s">
        <v>27</v>
      </c>
      <c r="C154" s="13" t="s">
        <v>30</v>
      </c>
      <c r="D154" s="25" t="s">
        <v>196</v>
      </c>
      <c r="E154" s="14"/>
      <c r="F154" s="14"/>
      <c r="G154" s="14"/>
      <c r="H154" s="14"/>
      <c r="I154" s="14"/>
      <c r="J154" s="14"/>
      <c r="K154" s="16">
        <v>0.1</v>
      </c>
      <c r="L154" s="17">
        <v>516.5</v>
      </c>
      <c r="M154" s="15">
        <f>ROUND(K154*L154,2)</f>
        <v>51.65</v>
      </c>
    </row>
    <row r="155" spans="1:13" x14ac:dyDescent="0.45">
      <c r="A155" s="13" t="s">
        <v>197</v>
      </c>
      <c r="B155" s="13" t="s">
        <v>27</v>
      </c>
      <c r="C155" s="13" t="s">
        <v>30</v>
      </c>
      <c r="D155" s="25" t="s">
        <v>198</v>
      </c>
      <c r="E155" s="14"/>
      <c r="F155" s="14"/>
      <c r="G155" s="14"/>
      <c r="H155" s="14"/>
      <c r="I155" s="14"/>
      <c r="J155" s="14"/>
      <c r="K155" s="16">
        <v>0.1</v>
      </c>
      <c r="L155" s="17">
        <v>301.81</v>
      </c>
      <c r="M155" s="15">
        <f>ROUND(K155*L155,2)</f>
        <v>30.18</v>
      </c>
    </row>
    <row r="156" spans="1:13" x14ac:dyDescent="0.45">
      <c r="A156" s="13" t="s">
        <v>44</v>
      </c>
      <c r="B156" s="13" t="s">
        <v>45</v>
      </c>
      <c r="C156" s="13" t="s">
        <v>46</v>
      </c>
      <c r="D156" s="25" t="s">
        <v>47</v>
      </c>
      <c r="E156" s="14"/>
      <c r="F156" s="14"/>
      <c r="G156" s="14"/>
      <c r="H156" s="14"/>
      <c r="I156" s="14"/>
      <c r="J156" s="14"/>
      <c r="K156" s="16">
        <v>4.08</v>
      </c>
      <c r="L156" s="17">
        <v>2</v>
      </c>
      <c r="M156" s="15">
        <f>ROUND(K156*L156,2)</f>
        <v>8.16</v>
      </c>
    </row>
    <row r="157" spans="1:13" x14ac:dyDescent="0.45">
      <c r="A157" s="14"/>
      <c r="B157" s="14"/>
      <c r="C157" s="14"/>
      <c r="D157" s="26"/>
      <c r="E157" s="14"/>
      <c r="F157" s="14"/>
      <c r="G157" s="14"/>
      <c r="H157" s="14"/>
      <c r="I157" s="14"/>
      <c r="J157" s="18" t="s">
        <v>199</v>
      </c>
      <c r="K157" s="17">
        <v>0</v>
      </c>
      <c r="L157" s="19">
        <f>SUM(M150:M156)</f>
        <v>416.12</v>
      </c>
      <c r="M157" s="19">
        <f>ROUND(K157*L157,2)</f>
        <v>0</v>
      </c>
    </row>
    <row r="158" spans="1:13" x14ac:dyDescent="0.45">
      <c r="A158" s="20"/>
      <c r="B158" s="20"/>
      <c r="C158" s="20"/>
      <c r="D158" s="27"/>
      <c r="E158" s="20"/>
      <c r="F158" s="20"/>
      <c r="G158" s="20"/>
      <c r="H158" s="20"/>
      <c r="I158" s="20"/>
      <c r="J158" s="20"/>
      <c r="K158" s="20"/>
      <c r="L158" s="20"/>
      <c r="M158" s="20"/>
    </row>
    <row r="159" spans="1:13" x14ac:dyDescent="0.45">
      <c r="A159" s="12" t="s">
        <v>200</v>
      </c>
      <c r="B159" s="13" t="s">
        <v>22</v>
      </c>
      <c r="C159" s="13" t="s">
        <v>23</v>
      </c>
      <c r="D159" s="25" t="s">
        <v>201</v>
      </c>
      <c r="E159" s="14"/>
      <c r="F159" s="14"/>
      <c r="G159" s="14"/>
      <c r="H159" s="14"/>
      <c r="I159" s="14"/>
      <c r="J159" s="14"/>
      <c r="K159" s="15">
        <f>K168</f>
        <v>0</v>
      </c>
      <c r="L159" s="15">
        <f>L168</f>
        <v>713.54</v>
      </c>
      <c r="M159" s="15">
        <f>M168</f>
        <v>0</v>
      </c>
    </row>
    <row r="160" spans="1:13" ht="115.5" x14ac:dyDescent="0.45">
      <c r="A160" s="14"/>
      <c r="B160" s="14"/>
      <c r="C160" s="14"/>
      <c r="D160" s="25" t="s">
        <v>202</v>
      </c>
      <c r="E160" s="14"/>
      <c r="F160" s="14"/>
      <c r="G160" s="14"/>
      <c r="H160" s="14"/>
      <c r="I160" s="14"/>
      <c r="J160" s="14"/>
      <c r="K160" s="14"/>
      <c r="L160" s="14"/>
      <c r="M160" s="14"/>
    </row>
    <row r="161" spans="1:13" x14ac:dyDescent="0.45">
      <c r="A161" s="13" t="s">
        <v>203</v>
      </c>
      <c r="B161" s="13" t="s">
        <v>27</v>
      </c>
      <c r="C161" s="13" t="s">
        <v>23</v>
      </c>
      <c r="D161" s="25" t="s">
        <v>204</v>
      </c>
      <c r="E161" s="14"/>
      <c r="F161" s="14"/>
      <c r="G161" s="14"/>
      <c r="H161" s="14"/>
      <c r="I161" s="14"/>
      <c r="J161" s="14"/>
      <c r="K161" s="16">
        <v>1</v>
      </c>
      <c r="L161" s="17">
        <v>493.14</v>
      </c>
      <c r="M161" s="15">
        <f>ROUND(K161*L161,2)</f>
        <v>493.14</v>
      </c>
    </row>
    <row r="162" spans="1:13" x14ac:dyDescent="0.45">
      <c r="A162" s="13" t="s">
        <v>205</v>
      </c>
      <c r="B162" s="13" t="s">
        <v>27</v>
      </c>
      <c r="C162" s="13" t="s">
        <v>30</v>
      </c>
      <c r="D162" s="25" t="s">
        <v>194</v>
      </c>
      <c r="E162" s="14"/>
      <c r="F162" s="14"/>
      <c r="G162" s="14"/>
      <c r="H162" s="14"/>
      <c r="I162" s="14"/>
      <c r="J162" s="14"/>
      <c r="K162" s="16">
        <v>0.3</v>
      </c>
      <c r="L162" s="17">
        <v>57.72</v>
      </c>
      <c r="M162" s="15">
        <f>ROUND(K162*L162,2)</f>
        <v>17.32</v>
      </c>
    </row>
    <row r="163" spans="1:13" x14ac:dyDescent="0.45">
      <c r="A163" s="13" t="s">
        <v>32</v>
      </c>
      <c r="B163" s="13" t="s">
        <v>33</v>
      </c>
      <c r="C163" s="13" t="s">
        <v>34</v>
      </c>
      <c r="D163" s="25" t="s">
        <v>35</v>
      </c>
      <c r="E163" s="14"/>
      <c r="F163" s="14"/>
      <c r="G163" s="14"/>
      <c r="H163" s="14"/>
      <c r="I163" s="14"/>
      <c r="J163" s="14"/>
      <c r="K163" s="16">
        <v>0.29899999999999999</v>
      </c>
      <c r="L163" s="17">
        <v>16.18</v>
      </c>
      <c r="M163" s="15">
        <f>ROUND(K163*L163,2)</f>
        <v>4.84</v>
      </c>
    </row>
    <row r="164" spans="1:13" x14ac:dyDescent="0.45">
      <c r="A164" s="13" t="s">
        <v>36</v>
      </c>
      <c r="B164" s="13" t="s">
        <v>33</v>
      </c>
      <c r="C164" s="13" t="s">
        <v>34</v>
      </c>
      <c r="D164" s="25" t="s">
        <v>37</v>
      </c>
      <c r="E164" s="14"/>
      <c r="F164" s="14"/>
      <c r="G164" s="14"/>
      <c r="H164" s="14"/>
      <c r="I164" s="14"/>
      <c r="J164" s="14"/>
      <c r="K164" s="16">
        <v>0.29899999999999999</v>
      </c>
      <c r="L164" s="17">
        <v>14.68</v>
      </c>
      <c r="M164" s="15">
        <f>ROUND(K164*L164,2)</f>
        <v>4.3899999999999997</v>
      </c>
    </row>
    <row r="165" spans="1:13" x14ac:dyDescent="0.45">
      <c r="A165" s="13" t="s">
        <v>206</v>
      </c>
      <c r="B165" s="13" t="s">
        <v>27</v>
      </c>
      <c r="C165" s="13" t="s">
        <v>30</v>
      </c>
      <c r="D165" s="25" t="s">
        <v>207</v>
      </c>
      <c r="E165" s="14"/>
      <c r="F165" s="14"/>
      <c r="G165" s="14"/>
      <c r="H165" s="14"/>
      <c r="I165" s="14"/>
      <c r="J165" s="14"/>
      <c r="K165" s="16">
        <v>0.1</v>
      </c>
      <c r="L165" s="17">
        <v>849.31</v>
      </c>
      <c r="M165" s="15">
        <f>ROUND(K165*L165,2)</f>
        <v>84.93</v>
      </c>
    </row>
    <row r="166" spans="1:13" x14ac:dyDescent="0.45">
      <c r="A166" s="13" t="s">
        <v>208</v>
      </c>
      <c r="B166" s="13" t="s">
        <v>27</v>
      </c>
      <c r="C166" s="13" t="s">
        <v>30</v>
      </c>
      <c r="D166" s="25" t="s">
        <v>209</v>
      </c>
      <c r="E166" s="14"/>
      <c r="F166" s="14"/>
      <c r="G166" s="14"/>
      <c r="H166" s="14"/>
      <c r="I166" s="14"/>
      <c r="J166" s="14"/>
      <c r="K166" s="16">
        <v>0.1</v>
      </c>
      <c r="L166" s="17">
        <v>949.27</v>
      </c>
      <c r="M166" s="15">
        <f>ROUND(K166*L166,2)</f>
        <v>94.93</v>
      </c>
    </row>
    <row r="167" spans="1:13" x14ac:dyDescent="0.45">
      <c r="A167" s="13" t="s">
        <v>44</v>
      </c>
      <c r="B167" s="13" t="s">
        <v>45</v>
      </c>
      <c r="C167" s="13" t="s">
        <v>46</v>
      </c>
      <c r="D167" s="25" t="s">
        <v>47</v>
      </c>
      <c r="E167" s="14"/>
      <c r="F167" s="14"/>
      <c r="G167" s="14"/>
      <c r="H167" s="14"/>
      <c r="I167" s="14"/>
      <c r="J167" s="14"/>
      <c r="K167" s="16">
        <v>6.9960000000000004</v>
      </c>
      <c r="L167" s="17">
        <v>2</v>
      </c>
      <c r="M167" s="15">
        <f>ROUND(K167*L167,2)</f>
        <v>13.99</v>
      </c>
    </row>
    <row r="168" spans="1:13" x14ac:dyDescent="0.45">
      <c r="A168" s="14"/>
      <c r="B168" s="14"/>
      <c r="C168" s="14"/>
      <c r="D168" s="26"/>
      <c r="E168" s="14"/>
      <c r="F168" s="14"/>
      <c r="G168" s="14"/>
      <c r="H168" s="14"/>
      <c r="I168" s="14"/>
      <c r="J168" s="18" t="s">
        <v>210</v>
      </c>
      <c r="K168" s="17">
        <v>0</v>
      </c>
      <c r="L168" s="19">
        <f>SUM(M161:M167)</f>
        <v>713.54</v>
      </c>
      <c r="M168" s="19">
        <f>ROUND(K168*L168,2)</f>
        <v>0</v>
      </c>
    </row>
    <row r="169" spans="1:13" x14ac:dyDescent="0.45">
      <c r="A169" s="20"/>
      <c r="B169" s="20"/>
      <c r="C169" s="20"/>
      <c r="D169" s="27"/>
      <c r="E169" s="20"/>
      <c r="F169" s="20"/>
      <c r="G169" s="20"/>
      <c r="H169" s="20"/>
      <c r="I169" s="20"/>
      <c r="J169" s="20"/>
      <c r="K169" s="20"/>
      <c r="L169" s="20"/>
      <c r="M169" s="20"/>
    </row>
    <row r="170" spans="1:13" x14ac:dyDescent="0.45">
      <c r="A170" s="12" t="s">
        <v>211</v>
      </c>
      <c r="B170" s="13" t="s">
        <v>22</v>
      </c>
      <c r="C170" s="13" t="s">
        <v>23</v>
      </c>
      <c r="D170" s="25" t="s">
        <v>212</v>
      </c>
      <c r="E170" s="14"/>
      <c r="F170" s="14"/>
      <c r="G170" s="14"/>
      <c r="H170" s="14"/>
      <c r="I170" s="14"/>
      <c r="J170" s="14"/>
      <c r="K170" s="15">
        <f>K179</f>
        <v>0</v>
      </c>
      <c r="L170" s="15">
        <f>L179</f>
        <v>905.73</v>
      </c>
      <c r="M170" s="15">
        <f>M179</f>
        <v>0</v>
      </c>
    </row>
    <row r="171" spans="1:13" ht="115.5" x14ac:dyDescent="0.45">
      <c r="A171" s="14"/>
      <c r="B171" s="14"/>
      <c r="C171" s="14"/>
      <c r="D171" s="25" t="s">
        <v>213</v>
      </c>
      <c r="E171" s="14"/>
      <c r="F171" s="14"/>
      <c r="G171" s="14"/>
      <c r="H171" s="14"/>
      <c r="I171" s="14"/>
      <c r="J171" s="14"/>
      <c r="K171" s="14"/>
      <c r="L171" s="14"/>
      <c r="M171" s="14"/>
    </row>
    <row r="172" spans="1:13" x14ac:dyDescent="0.45">
      <c r="A172" s="13" t="s">
        <v>214</v>
      </c>
      <c r="B172" s="13" t="s">
        <v>27</v>
      </c>
      <c r="C172" s="13" t="s">
        <v>23</v>
      </c>
      <c r="D172" s="25" t="s">
        <v>215</v>
      </c>
      <c r="E172" s="14"/>
      <c r="F172" s="14"/>
      <c r="G172" s="14"/>
      <c r="H172" s="14"/>
      <c r="I172" s="14"/>
      <c r="J172" s="14"/>
      <c r="K172" s="16">
        <v>1</v>
      </c>
      <c r="L172" s="17">
        <v>617.95000000000005</v>
      </c>
      <c r="M172" s="15">
        <f>ROUND(K172*L172,2)</f>
        <v>617.95000000000005</v>
      </c>
    </row>
    <row r="173" spans="1:13" x14ac:dyDescent="0.45">
      <c r="A173" s="13" t="s">
        <v>216</v>
      </c>
      <c r="B173" s="13" t="s">
        <v>27</v>
      </c>
      <c r="C173" s="13" t="s">
        <v>30</v>
      </c>
      <c r="D173" s="25" t="s">
        <v>194</v>
      </c>
      <c r="E173" s="14"/>
      <c r="F173" s="14"/>
      <c r="G173" s="14"/>
      <c r="H173" s="14"/>
      <c r="I173" s="14"/>
      <c r="J173" s="14"/>
      <c r="K173" s="16">
        <v>0.3</v>
      </c>
      <c r="L173" s="17">
        <v>79.150000000000006</v>
      </c>
      <c r="M173" s="15">
        <f>ROUND(K173*L173,2)</f>
        <v>23.75</v>
      </c>
    </row>
    <row r="174" spans="1:13" x14ac:dyDescent="0.45">
      <c r="A174" s="13" t="s">
        <v>32</v>
      </c>
      <c r="B174" s="13" t="s">
        <v>33</v>
      </c>
      <c r="C174" s="13" t="s">
        <v>34</v>
      </c>
      <c r="D174" s="25" t="s">
        <v>35</v>
      </c>
      <c r="E174" s="14"/>
      <c r="F174" s="14"/>
      <c r="G174" s="14"/>
      <c r="H174" s="14"/>
      <c r="I174" s="14"/>
      <c r="J174" s="14"/>
      <c r="K174" s="16">
        <v>0.33300000000000002</v>
      </c>
      <c r="L174" s="17">
        <v>16.18</v>
      </c>
      <c r="M174" s="15">
        <f>ROUND(K174*L174,2)</f>
        <v>5.39</v>
      </c>
    </row>
    <row r="175" spans="1:13" x14ac:dyDescent="0.45">
      <c r="A175" s="13" t="s">
        <v>36</v>
      </c>
      <c r="B175" s="13" t="s">
        <v>33</v>
      </c>
      <c r="C175" s="13" t="s">
        <v>34</v>
      </c>
      <c r="D175" s="25" t="s">
        <v>37</v>
      </c>
      <c r="E175" s="14"/>
      <c r="F175" s="14"/>
      <c r="G175" s="14"/>
      <c r="H175" s="14"/>
      <c r="I175" s="14"/>
      <c r="J175" s="14"/>
      <c r="K175" s="16">
        <v>0.33300000000000002</v>
      </c>
      <c r="L175" s="17">
        <v>14.68</v>
      </c>
      <c r="M175" s="15">
        <f>ROUND(K175*L175,2)</f>
        <v>4.8899999999999997</v>
      </c>
    </row>
    <row r="176" spans="1:13" x14ac:dyDescent="0.45">
      <c r="A176" s="13" t="s">
        <v>217</v>
      </c>
      <c r="B176" s="13" t="s">
        <v>27</v>
      </c>
      <c r="C176" s="13" t="s">
        <v>30</v>
      </c>
      <c r="D176" s="25" t="s">
        <v>218</v>
      </c>
      <c r="E176" s="14"/>
      <c r="F176" s="14"/>
      <c r="G176" s="14"/>
      <c r="H176" s="14"/>
      <c r="I176" s="14"/>
      <c r="J176" s="14"/>
      <c r="K176" s="16">
        <v>0.1</v>
      </c>
      <c r="L176" s="17">
        <v>1026.25</v>
      </c>
      <c r="M176" s="15">
        <f>ROUND(K176*L176,2)</f>
        <v>102.63</v>
      </c>
    </row>
    <row r="177" spans="1:13" x14ac:dyDescent="0.45">
      <c r="A177" s="13" t="s">
        <v>219</v>
      </c>
      <c r="B177" s="13" t="s">
        <v>27</v>
      </c>
      <c r="C177" s="13" t="s">
        <v>30</v>
      </c>
      <c r="D177" s="25" t="s">
        <v>220</v>
      </c>
      <c r="E177" s="14"/>
      <c r="F177" s="14"/>
      <c r="G177" s="14"/>
      <c r="H177" s="14"/>
      <c r="I177" s="14"/>
      <c r="J177" s="14"/>
      <c r="K177" s="16">
        <v>0.1</v>
      </c>
      <c r="L177" s="17">
        <v>1333.57</v>
      </c>
      <c r="M177" s="15">
        <f>ROUND(K177*L177,2)</f>
        <v>133.36000000000001</v>
      </c>
    </row>
    <row r="178" spans="1:13" x14ac:dyDescent="0.45">
      <c r="A178" s="13" t="s">
        <v>44</v>
      </c>
      <c r="B178" s="13" t="s">
        <v>45</v>
      </c>
      <c r="C178" s="13" t="s">
        <v>46</v>
      </c>
      <c r="D178" s="25" t="s">
        <v>47</v>
      </c>
      <c r="E178" s="14"/>
      <c r="F178" s="14"/>
      <c r="G178" s="14"/>
      <c r="H178" s="14"/>
      <c r="I178" s="14"/>
      <c r="J178" s="14"/>
      <c r="K178" s="16">
        <v>8.8800000000000008</v>
      </c>
      <c r="L178" s="17">
        <v>2</v>
      </c>
      <c r="M178" s="15">
        <f>ROUND(K178*L178,2)</f>
        <v>17.760000000000002</v>
      </c>
    </row>
    <row r="179" spans="1:13" x14ac:dyDescent="0.45">
      <c r="A179" s="14"/>
      <c r="B179" s="14"/>
      <c r="C179" s="14"/>
      <c r="D179" s="26"/>
      <c r="E179" s="14"/>
      <c r="F179" s="14"/>
      <c r="G179" s="14"/>
      <c r="H179" s="14"/>
      <c r="I179" s="14"/>
      <c r="J179" s="18" t="s">
        <v>221</v>
      </c>
      <c r="K179" s="17">
        <v>0</v>
      </c>
      <c r="L179" s="19">
        <f>SUM(M172:M178)</f>
        <v>905.73</v>
      </c>
      <c r="M179" s="19">
        <f>ROUND(K179*L179,2)</f>
        <v>0</v>
      </c>
    </row>
    <row r="180" spans="1:13" x14ac:dyDescent="0.45">
      <c r="A180" s="20"/>
      <c r="B180" s="20"/>
      <c r="C180" s="20"/>
      <c r="D180" s="27"/>
      <c r="E180" s="20"/>
      <c r="F180" s="20"/>
      <c r="G180" s="20"/>
      <c r="H180" s="20"/>
      <c r="I180" s="20"/>
      <c r="J180" s="20"/>
      <c r="K180" s="20"/>
      <c r="L180" s="20"/>
      <c r="M180" s="20"/>
    </row>
    <row r="181" spans="1:13" x14ac:dyDescent="0.45">
      <c r="A181" s="14"/>
      <c r="B181" s="14"/>
      <c r="C181" s="14"/>
      <c r="D181" s="26"/>
      <c r="E181" s="14"/>
      <c r="F181" s="14"/>
      <c r="G181" s="14"/>
      <c r="H181" s="14"/>
      <c r="I181" s="14"/>
      <c r="J181" s="18" t="s">
        <v>222</v>
      </c>
      <c r="K181" s="17">
        <v>1</v>
      </c>
      <c r="L181" s="17">
        <v>0</v>
      </c>
      <c r="M181" s="19">
        <f>ROUND(K181*L181,2)</f>
        <v>0</v>
      </c>
    </row>
    <row r="182" spans="1:13" x14ac:dyDescent="0.45">
      <c r="A182" s="20"/>
      <c r="B182" s="20"/>
      <c r="C182" s="20"/>
      <c r="D182" s="27"/>
      <c r="E182" s="20"/>
      <c r="F182" s="20"/>
      <c r="G182" s="20"/>
      <c r="H182" s="20"/>
      <c r="I182" s="20"/>
      <c r="J182" s="20"/>
      <c r="K182" s="20"/>
      <c r="L182" s="20"/>
      <c r="M182" s="20"/>
    </row>
    <row r="183" spans="1:13" x14ac:dyDescent="0.45">
      <c r="A183" s="9" t="s">
        <v>223</v>
      </c>
      <c r="B183" s="9" t="s">
        <v>16</v>
      </c>
      <c r="C183" s="9" t="s">
        <v>17</v>
      </c>
      <c r="D183" s="24" t="s">
        <v>224</v>
      </c>
      <c r="E183" s="10"/>
      <c r="F183" s="10"/>
      <c r="G183" s="10"/>
      <c r="H183" s="10"/>
      <c r="I183" s="10"/>
      <c r="J183" s="10"/>
      <c r="K183" s="11">
        <f>K226</f>
        <v>1</v>
      </c>
      <c r="L183" s="11">
        <f>L226</f>
        <v>0</v>
      </c>
      <c r="M183" s="11">
        <f>M226</f>
        <v>0</v>
      </c>
    </row>
    <row r="184" spans="1:13" x14ac:dyDescent="0.45">
      <c r="A184" s="13" t="s">
        <v>225</v>
      </c>
      <c r="B184" s="13" t="s">
        <v>27</v>
      </c>
      <c r="C184" s="13" t="s">
        <v>30</v>
      </c>
      <c r="D184" s="25" t="s">
        <v>226</v>
      </c>
      <c r="E184" s="14"/>
      <c r="F184" s="14"/>
      <c r="G184" s="14"/>
      <c r="H184" s="14"/>
      <c r="I184" s="14"/>
      <c r="J184" s="14"/>
      <c r="K184" s="17">
        <v>0</v>
      </c>
      <c r="L184" s="17">
        <v>70.22</v>
      </c>
      <c r="M184" s="15">
        <f>ROUND(K184*L184,2)</f>
        <v>0</v>
      </c>
    </row>
    <row r="185" spans="1:13" ht="63" x14ac:dyDescent="0.45">
      <c r="A185" s="14"/>
      <c r="B185" s="14"/>
      <c r="C185" s="14"/>
      <c r="D185" s="25" t="s">
        <v>227</v>
      </c>
      <c r="E185" s="14"/>
      <c r="F185" s="14"/>
      <c r="G185" s="14"/>
      <c r="H185" s="14"/>
      <c r="I185" s="14"/>
      <c r="J185" s="14"/>
      <c r="K185" s="14"/>
      <c r="L185" s="14"/>
      <c r="M185" s="14"/>
    </row>
    <row r="186" spans="1:13" x14ac:dyDescent="0.45">
      <c r="A186" s="13" t="s">
        <v>228</v>
      </c>
      <c r="B186" s="13" t="s">
        <v>27</v>
      </c>
      <c r="C186" s="13" t="s">
        <v>30</v>
      </c>
      <c r="D186" s="25" t="s">
        <v>229</v>
      </c>
      <c r="E186" s="14"/>
      <c r="F186" s="14"/>
      <c r="G186" s="14"/>
      <c r="H186" s="14"/>
      <c r="I186" s="14"/>
      <c r="J186" s="14"/>
      <c r="K186" s="17">
        <v>0</v>
      </c>
      <c r="L186" s="17">
        <v>81.17</v>
      </c>
      <c r="M186" s="15">
        <f>ROUND(K186*L186,2)</f>
        <v>0</v>
      </c>
    </row>
    <row r="187" spans="1:13" ht="63" x14ac:dyDescent="0.45">
      <c r="A187" s="14"/>
      <c r="B187" s="14"/>
      <c r="C187" s="14"/>
      <c r="D187" s="25" t="s">
        <v>230</v>
      </c>
      <c r="E187" s="14"/>
      <c r="F187" s="14"/>
      <c r="G187" s="14"/>
      <c r="H187" s="14"/>
      <c r="I187" s="14"/>
      <c r="J187" s="14"/>
      <c r="K187" s="14"/>
      <c r="L187" s="14"/>
      <c r="M187" s="14"/>
    </row>
    <row r="188" spans="1:13" x14ac:dyDescent="0.45">
      <c r="A188" s="13" t="s">
        <v>231</v>
      </c>
      <c r="B188" s="13" t="s">
        <v>27</v>
      </c>
      <c r="C188" s="13" t="s">
        <v>30</v>
      </c>
      <c r="D188" s="25" t="s">
        <v>232</v>
      </c>
      <c r="E188" s="14"/>
      <c r="F188" s="14"/>
      <c r="G188" s="14"/>
      <c r="H188" s="14"/>
      <c r="I188" s="14"/>
      <c r="J188" s="14"/>
      <c r="K188" s="17">
        <v>0</v>
      </c>
      <c r="L188" s="17">
        <v>98.1</v>
      </c>
      <c r="M188" s="15">
        <f>ROUND(K188*L188,2)</f>
        <v>0</v>
      </c>
    </row>
    <row r="189" spans="1:13" ht="63" x14ac:dyDescent="0.45">
      <c r="A189" s="14"/>
      <c r="B189" s="14"/>
      <c r="C189" s="14"/>
      <c r="D189" s="25" t="s">
        <v>233</v>
      </c>
      <c r="E189" s="14"/>
      <c r="F189" s="14"/>
      <c r="G189" s="14"/>
      <c r="H189" s="14"/>
      <c r="I189" s="14"/>
      <c r="J189" s="14"/>
      <c r="K189" s="14"/>
      <c r="L189" s="14"/>
      <c r="M189" s="14"/>
    </row>
    <row r="190" spans="1:13" x14ac:dyDescent="0.45">
      <c r="A190" s="13" t="s">
        <v>234</v>
      </c>
      <c r="B190" s="13" t="s">
        <v>27</v>
      </c>
      <c r="C190" s="13" t="s">
        <v>30</v>
      </c>
      <c r="D190" s="25" t="s">
        <v>235</v>
      </c>
      <c r="E190" s="14"/>
      <c r="F190" s="14"/>
      <c r="G190" s="14"/>
      <c r="H190" s="14"/>
      <c r="I190" s="14"/>
      <c r="J190" s="14"/>
      <c r="K190" s="17">
        <v>0</v>
      </c>
      <c r="L190" s="17">
        <v>121.66</v>
      </c>
      <c r="M190" s="15">
        <f>ROUND(K190*L190,2)</f>
        <v>0</v>
      </c>
    </row>
    <row r="191" spans="1:13" ht="63" x14ac:dyDescent="0.45">
      <c r="A191" s="14"/>
      <c r="B191" s="14"/>
      <c r="C191" s="14"/>
      <c r="D191" s="25" t="s">
        <v>236</v>
      </c>
      <c r="E191" s="14"/>
      <c r="F191" s="14"/>
      <c r="G191" s="14"/>
      <c r="H191" s="14"/>
      <c r="I191" s="14"/>
      <c r="J191" s="14"/>
      <c r="K191" s="14"/>
      <c r="L191" s="14"/>
      <c r="M191" s="14"/>
    </row>
    <row r="192" spans="1:13" x14ac:dyDescent="0.45">
      <c r="A192" s="13" t="s">
        <v>237</v>
      </c>
      <c r="B192" s="13" t="s">
        <v>27</v>
      </c>
      <c r="C192" s="13" t="s">
        <v>30</v>
      </c>
      <c r="D192" s="25" t="s">
        <v>238</v>
      </c>
      <c r="E192" s="14"/>
      <c r="F192" s="14"/>
      <c r="G192" s="14"/>
      <c r="H192" s="14"/>
      <c r="I192" s="14"/>
      <c r="J192" s="14"/>
      <c r="K192" s="17">
        <v>0</v>
      </c>
      <c r="L192" s="17">
        <v>158.54</v>
      </c>
      <c r="M192" s="15">
        <f>ROUND(K192*L192,2)</f>
        <v>0</v>
      </c>
    </row>
    <row r="193" spans="1:13" ht="63" x14ac:dyDescent="0.45">
      <c r="A193" s="14"/>
      <c r="B193" s="14"/>
      <c r="C193" s="14"/>
      <c r="D193" s="25" t="s">
        <v>239</v>
      </c>
      <c r="E193" s="14"/>
      <c r="F193" s="14"/>
      <c r="G193" s="14"/>
      <c r="H193" s="14"/>
      <c r="I193" s="14"/>
      <c r="J193" s="14"/>
      <c r="K193" s="14"/>
      <c r="L193" s="14"/>
      <c r="M193" s="14"/>
    </row>
    <row r="194" spans="1:13" x14ac:dyDescent="0.45">
      <c r="A194" s="13" t="s">
        <v>240</v>
      </c>
      <c r="B194" s="13" t="s">
        <v>27</v>
      </c>
      <c r="C194" s="13" t="s">
        <v>30</v>
      </c>
      <c r="D194" s="25" t="s">
        <v>241</v>
      </c>
      <c r="E194" s="14"/>
      <c r="F194" s="14"/>
      <c r="G194" s="14"/>
      <c r="H194" s="14"/>
      <c r="I194" s="14"/>
      <c r="J194" s="14"/>
      <c r="K194" s="17">
        <v>0</v>
      </c>
      <c r="L194" s="17">
        <v>202.97</v>
      </c>
      <c r="M194" s="15">
        <f>ROUND(K194*L194,2)</f>
        <v>0</v>
      </c>
    </row>
    <row r="195" spans="1:13" ht="63" x14ac:dyDescent="0.45">
      <c r="A195" s="14"/>
      <c r="B195" s="14"/>
      <c r="C195" s="14"/>
      <c r="D195" s="25" t="s">
        <v>242</v>
      </c>
      <c r="E195" s="14"/>
      <c r="F195" s="14"/>
      <c r="G195" s="14"/>
      <c r="H195" s="14"/>
      <c r="I195" s="14"/>
      <c r="J195" s="14"/>
      <c r="K195" s="14"/>
      <c r="L195" s="14"/>
      <c r="M195" s="14"/>
    </row>
    <row r="196" spans="1:13" x14ac:dyDescent="0.45">
      <c r="A196" s="13" t="s">
        <v>243</v>
      </c>
      <c r="B196" s="13" t="s">
        <v>27</v>
      </c>
      <c r="C196" s="13" t="s">
        <v>30</v>
      </c>
      <c r="D196" s="25" t="s">
        <v>244</v>
      </c>
      <c r="E196" s="14"/>
      <c r="F196" s="14"/>
      <c r="G196" s="14"/>
      <c r="H196" s="14"/>
      <c r="I196" s="14"/>
      <c r="J196" s="14"/>
      <c r="K196" s="17">
        <v>0</v>
      </c>
      <c r="L196" s="17">
        <v>357.6</v>
      </c>
      <c r="M196" s="15">
        <f>ROUND(K196*L196,2)</f>
        <v>0</v>
      </c>
    </row>
    <row r="197" spans="1:13" ht="63" x14ac:dyDescent="0.45">
      <c r="A197" s="14"/>
      <c r="B197" s="14"/>
      <c r="C197" s="14"/>
      <c r="D197" s="25" t="s">
        <v>245</v>
      </c>
      <c r="E197" s="14"/>
      <c r="F197" s="14"/>
      <c r="G197" s="14"/>
      <c r="H197" s="14"/>
      <c r="I197" s="14"/>
      <c r="J197" s="14"/>
      <c r="K197" s="14"/>
      <c r="L197" s="14"/>
      <c r="M197" s="14"/>
    </row>
    <row r="198" spans="1:13" x14ac:dyDescent="0.45">
      <c r="A198" s="13" t="s">
        <v>246</v>
      </c>
      <c r="B198" s="13" t="s">
        <v>27</v>
      </c>
      <c r="C198" s="13" t="s">
        <v>30</v>
      </c>
      <c r="D198" s="25" t="s">
        <v>247</v>
      </c>
      <c r="E198" s="14"/>
      <c r="F198" s="14"/>
      <c r="G198" s="14"/>
      <c r="H198" s="14"/>
      <c r="I198" s="14"/>
      <c r="J198" s="14"/>
      <c r="K198" s="17">
        <v>0</v>
      </c>
      <c r="L198" s="17">
        <v>441.25</v>
      </c>
      <c r="M198" s="15">
        <f>ROUND(K198*L198,2)</f>
        <v>0</v>
      </c>
    </row>
    <row r="199" spans="1:13" ht="63" x14ac:dyDescent="0.45">
      <c r="A199" s="14"/>
      <c r="B199" s="14"/>
      <c r="C199" s="14"/>
      <c r="D199" s="25" t="s">
        <v>248</v>
      </c>
      <c r="E199" s="14"/>
      <c r="F199" s="14"/>
      <c r="G199" s="14"/>
      <c r="H199" s="14"/>
      <c r="I199" s="14"/>
      <c r="J199" s="14"/>
      <c r="K199" s="14"/>
      <c r="L199" s="14"/>
      <c r="M199" s="14"/>
    </row>
    <row r="200" spans="1:13" x14ac:dyDescent="0.45">
      <c r="A200" s="13" t="s">
        <v>249</v>
      </c>
      <c r="B200" s="13" t="s">
        <v>27</v>
      </c>
      <c r="C200" s="13" t="s">
        <v>30</v>
      </c>
      <c r="D200" s="25" t="s">
        <v>250</v>
      </c>
      <c r="E200" s="14"/>
      <c r="F200" s="14"/>
      <c r="G200" s="14"/>
      <c r="H200" s="14"/>
      <c r="I200" s="14"/>
      <c r="J200" s="14"/>
      <c r="K200" s="17">
        <v>0</v>
      </c>
      <c r="L200" s="17">
        <v>648.71</v>
      </c>
      <c r="M200" s="15">
        <f>ROUND(K200*L200,2)</f>
        <v>0</v>
      </c>
    </row>
    <row r="201" spans="1:13" ht="63" x14ac:dyDescent="0.45">
      <c r="A201" s="14"/>
      <c r="B201" s="14"/>
      <c r="C201" s="14"/>
      <c r="D201" s="25" t="s">
        <v>251</v>
      </c>
      <c r="E201" s="14"/>
      <c r="F201" s="14"/>
      <c r="G201" s="14"/>
      <c r="H201" s="14"/>
      <c r="I201" s="14"/>
      <c r="J201" s="14"/>
      <c r="K201" s="14"/>
      <c r="L201" s="14"/>
      <c r="M201" s="14"/>
    </row>
    <row r="202" spans="1:13" x14ac:dyDescent="0.45">
      <c r="A202" s="13" t="s">
        <v>252</v>
      </c>
      <c r="B202" s="13" t="s">
        <v>27</v>
      </c>
      <c r="C202" s="13" t="s">
        <v>30</v>
      </c>
      <c r="D202" s="25" t="s">
        <v>253</v>
      </c>
      <c r="E202" s="14"/>
      <c r="F202" s="14"/>
      <c r="G202" s="14"/>
      <c r="H202" s="14"/>
      <c r="I202" s="14"/>
      <c r="J202" s="14"/>
      <c r="K202" s="17">
        <v>0</v>
      </c>
      <c r="L202" s="17">
        <v>20.58</v>
      </c>
      <c r="M202" s="15">
        <f>ROUND(K202*L202,2)</f>
        <v>0</v>
      </c>
    </row>
    <row r="203" spans="1:13" ht="63" x14ac:dyDescent="0.45">
      <c r="A203" s="14"/>
      <c r="B203" s="14"/>
      <c r="C203" s="14"/>
      <c r="D203" s="25" t="s">
        <v>254</v>
      </c>
      <c r="E203" s="14"/>
      <c r="F203" s="14"/>
      <c r="G203" s="14"/>
      <c r="H203" s="14"/>
      <c r="I203" s="14"/>
      <c r="J203" s="14"/>
      <c r="K203" s="14"/>
      <c r="L203" s="14"/>
      <c r="M203" s="14"/>
    </row>
    <row r="204" spans="1:13" x14ac:dyDescent="0.45">
      <c r="A204" s="13" t="s">
        <v>255</v>
      </c>
      <c r="B204" s="13" t="s">
        <v>27</v>
      </c>
      <c r="C204" s="13" t="s">
        <v>30</v>
      </c>
      <c r="D204" s="25" t="s">
        <v>256</v>
      </c>
      <c r="E204" s="14"/>
      <c r="F204" s="14"/>
      <c r="G204" s="14"/>
      <c r="H204" s="14"/>
      <c r="I204" s="14"/>
      <c r="J204" s="14"/>
      <c r="K204" s="17">
        <v>0</v>
      </c>
      <c r="L204" s="17">
        <v>27.11</v>
      </c>
      <c r="M204" s="15">
        <f>ROUND(K204*L204,2)</f>
        <v>0</v>
      </c>
    </row>
    <row r="205" spans="1:13" ht="63" x14ac:dyDescent="0.45">
      <c r="A205" s="14"/>
      <c r="B205" s="14"/>
      <c r="C205" s="14"/>
      <c r="D205" s="25" t="s">
        <v>257</v>
      </c>
      <c r="E205" s="14"/>
      <c r="F205" s="14"/>
      <c r="G205" s="14"/>
      <c r="H205" s="14"/>
      <c r="I205" s="14"/>
      <c r="J205" s="14"/>
      <c r="K205" s="14"/>
      <c r="L205" s="14"/>
      <c r="M205" s="14"/>
    </row>
    <row r="206" spans="1:13" x14ac:dyDescent="0.45">
      <c r="A206" s="13" t="s">
        <v>258</v>
      </c>
      <c r="B206" s="13" t="s">
        <v>27</v>
      </c>
      <c r="C206" s="13" t="s">
        <v>30</v>
      </c>
      <c r="D206" s="25" t="s">
        <v>259</v>
      </c>
      <c r="E206" s="14"/>
      <c r="F206" s="14"/>
      <c r="G206" s="14"/>
      <c r="H206" s="14"/>
      <c r="I206" s="14"/>
      <c r="J206" s="14"/>
      <c r="K206" s="17">
        <v>0</v>
      </c>
      <c r="L206" s="17">
        <v>37.21</v>
      </c>
      <c r="M206" s="15">
        <f>ROUND(K206*L206,2)</f>
        <v>0</v>
      </c>
    </row>
    <row r="207" spans="1:13" ht="63" x14ac:dyDescent="0.45">
      <c r="A207" s="14"/>
      <c r="B207" s="14"/>
      <c r="C207" s="14"/>
      <c r="D207" s="25" t="s">
        <v>260</v>
      </c>
      <c r="E207" s="14"/>
      <c r="F207" s="14"/>
      <c r="G207" s="14"/>
      <c r="H207" s="14"/>
      <c r="I207" s="14"/>
      <c r="J207" s="14"/>
      <c r="K207" s="14"/>
      <c r="L207" s="14"/>
      <c r="M207" s="14"/>
    </row>
    <row r="208" spans="1:13" x14ac:dyDescent="0.45">
      <c r="A208" s="13" t="s">
        <v>261</v>
      </c>
      <c r="B208" s="13" t="s">
        <v>27</v>
      </c>
      <c r="C208" s="13" t="s">
        <v>30</v>
      </c>
      <c r="D208" s="25" t="s">
        <v>262</v>
      </c>
      <c r="E208" s="14"/>
      <c r="F208" s="14"/>
      <c r="G208" s="14"/>
      <c r="H208" s="14"/>
      <c r="I208" s="14"/>
      <c r="J208" s="14"/>
      <c r="K208" s="17">
        <v>0</v>
      </c>
      <c r="L208" s="17">
        <v>78.64</v>
      </c>
      <c r="M208" s="15">
        <f>ROUND(K208*L208,2)</f>
        <v>0</v>
      </c>
    </row>
    <row r="209" spans="1:13" ht="63" x14ac:dyDescent="0.45">
      <c r="A209" s="14"/>
      <c r="B209" s="14"/>
      <c r="C209" s="14"/>
      <c r="D209" s="25" t="s">
        <v>263</v>
      </c>
      <c r="E209" s="14"/>
      <c r="F209" s="14"/>
      <c r="G209" s="14"/>
      <c r="H209" s="14"/>
      <c r="I209" s="14"/>
      <c r="J209" s="14"/>
      <c r="K209" s="14"/>
      <c r="L209" s="14"/>
      <c r="M209" s="14"/>
    </row>
    <row r="210" spans="1:13" x14ac:dyDescent="0.45">
      <c r="A210" s="13" t="s">
        <v>264</v>
      </c>
      <c r="B210" s="13" t="s">
        <v>27</v>
      </c>
      <c r="C210" s="13" t="s">
        <v>30</v>
      </c>
      <c r="D210" s="25" t="s">
        <v>265</v>
      </c>
      <c r="E210" s="14"/>
      <c r="F210" s="14"/>
      <c r="G210" s="14"/>
      <c r="H210" s="14"/>
      <c r="I210" s="14"/>
      <c r="J210" s="14"/>
      <c r="K210" s="17">
        <v>0</v>
      </c>
      <c r="L210" s="17">
        <v>113.32</v>
      </c>
      <c r="M210" s="15">
        <f>ROUND(K210*L210,2)</f>
        <v>0</v>
      </c>
    </row>
    <row r="211" spans="1:13" ht="63" x14ac:dyDescent="0.45">
      <c r="A211" s="14"/>
      <c r="B211" s="14"/>
      <c r="C211" s="14"/>
      <c r="D211" s="25" t="s">
        <v>266</v>
      </c>
      <c r="E211" s="14"/>
      <c r="F211" s="14"/>
      <c r="G211" s="14"/>
      <c r="H211" s="14"/>
      <c r="I211" s="14"/>
      <c r="J211" s="14"/>
      <c r="K211" s="14"/>
      <c r="L211" s="14"/>
      <c r="M211" s="14"/>
    </row>
    <row r="212" spans="1:13" x14ac:dyDescent="0.45">
      <c r="A212" s="13" t="s">
        <v>267</v>
      </c>
      <c r="B212" s="13" t="s">
        <v>27</v>
      </c>
      <c r="C212" s="13" t="s">
        <v>30</v>
      </c>
      <c r="D212" s="25" t="s">
        <v>268</v>
      </c>
      <c r="E212" s="14"/>
      <c r="F212" s="14"/>
      <c r="G212" s="14"/>
      <c r="H212" s="14"/>
      <c r="I212" s="14"/>
      <c r="J212" s="14"/>
      <c r="K212" s="17">
        <v>0</v>
      </c>
      <c r="L212" s="17">
        <v>373.26</v>
      </c>
      <c r="M212" s="15">
        <f>ROUND(K212*L212,2)</f>
        <v>0</v>
      </c>
    </row>
    <row r="213" spans="1:13" ht="52.5" x14ac:dyDescent="0.45">
      <c r="A213" s="14"/>
      <c r="B213" s="14"/>
      <c r="C213" s="14"/>
      <c r="D213" s="25" t="s">
        <v>269</v>
      </c>
      <c r="E213" s="14"/>
      <c r="F213" s="14"/>
      <c r="G213" s="14"/>
      <c r="H213" s="14"/>
      <c r="I213" s="14"/>
      <c r="J213" s="14"/>
      <c r="K213" s="14"/>
      <c r="L213" s="14"/>
      <c r="M213" s="14"/>
    </row>
    <row r="214" spans="1:13" x14ac:dyDescent="0.45">
      <c r="A214" s="13" t="s">
        <v>270</v>
      </c>
      <c r="B214" s="13" t="s">
        <v>27</v>
      </c>
      <c r="C214" s="13" t="s">
        <v>30</v>
      </c>
      <c r="D214" s="25" t="s">
        <v>271</v>
      </c>
      <c r="E214" s="14"/>
      <c r="F214" s="14"/>
      <c r="G214" s="14"/>
      <c r="H214" s="14"/>
      <c r="I214" s="14"/>
      <c r="J214" s="14"/>
      <c r="K214" s="17">
        <v>0</v>
      </c>
      <c r="L214" s="17">
        <v>378.23</v>
      </c>
      <c r="M214" s="15">
        <f>ROUND(K214*L214,2)</f>
        <v>0</v>
      </c>
    </row>
    <row r="215" spans="1:13" ht="52.5" x14ac:dyDescent="0.45">
      <c r="A215" s="14"/>
      <c r="B215" s="14"/>
      <c r="C215" s="14"/>
      <c r="D215" s="25" t="s">
        <v>272</v>
      </c>
      <c r="E215" s="14"/>
      <c r="F215" s="14"/>
      <c r="G215" s="14"/>
      <c r="H215" s="14"/>
      <c r="I215" s="14"/>
      <c r="J215" s="14"/>
      <c r="K215" s="14"/>
      <c r="L215" s="14"/>
      <c r="M215" s="14"/>
    </row>
    <row r="216" spans="1:13" x14ac:dyDescent="0.45">
      <c r="A216" s="13" t="s">
        <v>273</v>
      </c>
      <c r="B216" s="13" t="s">
        <v>27</v>
      </c>
      <c r="C216" s="13" t="s">
        <v>30</v>
      </c>
      <c r="D216" s="25" t="s">
        <v>274</v>
      </c>
      <c r="E216" s="14"/>
      <c r="F216" s="14"/>
      <c r="G216" s="14"/>
      <c r="H216" s="14"/>
      <c r="I216" s="14"/>
      <c r="J216" s="14"/>
      <c r="K216" s="17">
        <v>0</v>
      </c>
      <c r="L216" s="17">
        <v>415.35</v>
      </c>
      <c r="M216" s="15">
        <f>ROUND(K216*L216,2)</f>
        <v>0</v>
      </c>
    </row>
    <row r="217" spans="1:13" ht="52.5" x14ac:dyDescent="0.45">
      <c r="A217" s="14"/>
      <c r="B217" s="14"/>
      <c r="C217" s="14"/>
      <c r="D217" s="25" t="s">
        <v>275</v>
      </c>
      <c r="E217" s="14"/>
      <c r="F217" s="14"/>
      <c r="G217" s="14"/>
      <c r="H217" s="14"/>
      <c r="I217" s="14"/>
      <c r="J217" s="14"/>
      <c r="K217" s="14"/>
      <c r="L217" s="14"/>
      <c r="M217" s="14"/>
    </row>
    <row r="218" spans="1:13" x14ac:dyDescent="0.45">
      <c r="A218" s="13" t="s">
        <v>276</v>
      </c>
      <c r="B218" s="13" t="s">
        <v>27</v>
      </c>
      <c r="C218" s="13" t="s">
        <v>30</v>
      </c>
      <c r="D218" s="25" t="s">
        <v>277</v>
      </c>
      <c r="E218" s="14"/>
      <c r="F218" s="14"/>
      <c r="G218" s="14"/>
      <c r="H218" s="14"/>
      <c r="I218" s="14"/>
      <c r="J218" s="14"/>
      <c r="K218" s="17">
        <v>0</v>
      </c>
      <c r="L218" s="17">
        <v>513.04999999999995</v>
      </c>
      <c r="M218" s="15">
        <f>ROUND(K218*L218,2)</f>
        <v>0</v>
      </c>
    </row>
    <row r="219" spans="1:13" ht="52.5" x14ac:dyDescent="0.45">
      <c r="A219" s="14"/>
      <c r="B219" s="14"/>
      <c r="C219" s="14"/>
      <c r="D219" s="25" t="s">
        <v>278</v>
      </c>
      <c r="E219" s="14"/>
      <c r="F219" s="14"/>
      <c r="G219" s="14"/>
      <c r="H219" s="14"/>
      <c r="I219" s="14"/>
      <c r="J219" s="14"/>
      <c r="K219" s="14"/>
      <c r="L219" s="14"/>
      <c r="M219" s="14"/>
    </row>
    <row r="220" spans="1:13" x14ac:dyDescent="0.45">
      <c r="A220" s="13" t="s">
        <v>279</v>
      </c>
      <c r="B220" s="13" t="s">
        <v>27</v>
      </c>
      <c r="C220" s="13" t="s">
        <v>30</v>
      </c>
      <c r="D220" s="25" t="s">
        <v>280</v>
      </c>
      <c r="E220" s="14"/>
      <c r="F220" s="14"/>
      <c r="G220" s="14"/>
      <c r="H220" s="14"/>
      <c r="I220" s="14"/>
      <c r="J220" s="14"/>
      <c r="K220" s="17">
        <v>0</v>
      </c>
      <c r="L220" s="17">
        <v>634.49</v>
      </c>
      <c r="M220" s="15">
        <f>ROUND(K220*L220,2)</f>
        <v>0</v>
      </c>
    </row>
    <row r="221" spans="1:13" ht="52.5" x14ac:dyDescent="0.45">
      <c r="A221" s="14"/>
      <c r="B221" s="14"/>
      <c r="C221" s="14"/>
      <c r="D221" s="25" t="s">
        <v>281</v>
      </c>
      <c r="E221" s="14"/>
      <c r="F221" s="14"/>
      <c r="G221" s="14"/>
      <c r="H221" s="14"/>
      <c r="I221" s="14"/>
      <c r="J221" s="14"/>
      <c r="K221" s="14"/>
      <c r="L221" s="14"/>
      <c r="M221" s="14"/>
    </row>
    <row r="222" spans="1:13" x14ac:dyDescent="0.45">
      <c r="A222" s="13" t="s">
        <v>282</v>
      </c>
      <c r="B222" s="13" t="s">
        <v>27</v>
      </c>
      <c r="C222" s="13" t="s">
        <v>30</v>
      </c>
      <c r="D222" s="25" t="s">
        <v>283</v>
      </c>
      <c r="E222" s="14"/>
      <c r="F222" s="14"/>
      <c r="G222" s="14"/>
      <c r="H222" s="14"/>
      <c r="I222" s="14"/>
      <c r="J222" s="14"/>
      <c r="K222" s="17">
        <v>0</v>
      </c>
      <c r="L222" s="17">
        <v>677.58</v>
      </c>
      <c r="M222" s="15">
        <f>ROUND(K222*L222,2)</f>
        <v>0</v>
      </c>
    </row>
    <row r="223" spans="1:13" ht="52.5" x14ac:dyDescent="0.45">
      <c r="A223" s="14"/>
      <c r="B223" s="14"/>
      <c r="C223" s="14"/>
      <c r="D223" s="25" t="s">
        <v>284</v>
      </c>
      <c r="E223" s="14"/>
      <c r="F223" s="14"/>
      <c r="G223" s="14"/>
      <c r="H223" s="14"/>
      <c r="I223" s="14"/>
      <c r="J223" s="14"/>
      <c r="K223" s="14"/>
      <c r="L223" s="14"/>
      <c r="M223" s="14"/>
    </row>
    <row r="224" spans="1:13" x14ac:dyDescent="0.45">
      <c r="A224" s="13" t="s">
        <v>285</v>
      </c>
      <c r="B224" s="13" t="s">
        <v>27</v>
      </c>
      <c r="C224" s="13" t="s">
        <v>30</v>
      </c>
      <c r="D224" s="25" t="s">
        <v>286</v>
      </c>
      <c r="E224" s="14"/>
      <c r="F224" s="14"/>
      <c r="G224" s="14"/>
      <c r="H224" s="14"/>
      <c r="I224" s="14"/>
      <c r="J224" s="14"/>
      <c r="K224" s="17">
        <v>0</v>
      </c>
      <c r="L224" s="17">
        <v>1194.1500000000001</v>
      </c>
      <c r="M224" s="15">
        <f>ROUND(K224*L224,2)</f>
        <v>0</v>
      </c>
    </row>
    <row r="225" spans="1:13" ht="52.5" x14ac:dyDescent="0.45">
      <c r="A225" s="14"/>
      <c r="B225" s="14"/>
      <c r="C225" s="14"/>
      <c r="D225" s="25" t="s">
        <v>287</v>
      </c>
      <c r="E225" s="14"/>
      <c r="F225" s="14"/>
      <c r="G225" s="14"/>
      <c r="H225" s="14"/>
      <c r="I225" s="14"/>
      <c r="J225" s="14"/>
      <c r="K225" s="14"/>
      <c r="L225" s="14"/>
      <c r="M225" s="14"/>
    </row>
    <row r="226" spans="1:13" x14ac:dyDescent="0.45">
      <c r="A226" s="14"/>
      <c r="B226" s="14"/>
      <c r="C226" s="14"/>
      <c r="D226" s="26"/>
      <c r="E226" s="14"/>
      <c r="F226" s="14"/>
      <c r="G226" s="14"/>
      <c r="H226" s="14"/>
      <c r="I226" s="14"/>
      <c r="J226" s="18" t="s">
        <v>288</v>
      </c>
      <c r="K226" s="17">
        <v>1</v>
      </c>
      <c r="L226" s="17">
        <v>0</v>
      </c>
      <c r="M226" s="19">
        <f>ROUND(K226*L226,2)</f>
        <v>0</v>
      </c>
    </row>
    <row r="227" spans="1:13" x14ac:dyDescent="0.45">
      <c r="A227" s="20"/>
      <c r="B227" s="20"/>
      <c r="C227" s="20"/>
      <c r="D227" s="27"/>
      <c r="E227" s="20"/>
      <c r="F227" s="20"/>
      <c r="G227" s="20"/>
      <c r="H227" s="20"/>
      <c r="I227" s="20"/>
      <c r="J227" s="20"/>
      <c r="K227" s="20"/>
      <c r="L227" s="20"/>
      <c r="M227" s="20"/>
    </row>
    <row r="228" spans="1:13" x14ac:dyDescent="0.45">
      <c r="A228" s="14"/>
      <c r="B228" s="14"/>
      <c r="C228" s="14"/>
      <c r="D228" s="26"/>
      <c r="E228" s="14"/>
      <c r="F228" s="14"/>
      <c r="G228" s="14"/>
      <c r="H228" s="14"/>
      <c r="I228" s="14"/>
      <c r="J228" s="18" t="s">
        <v>289</v>
      </c>
      <c r="K228" s="21">
        <v>1</v>
      </c>
      <c r="L228" s="19">
        <f>M5+M183</f>
        <v>0</v>
      </c>
      <c r="M228" s="19">
        <f>ROUND(K228*L228,2)</f>
        <v>0</v>
      </c>
    </row>
    <row r="229" spans="1:13" x14ac:dyDescent="0.45">
      <c r="A229" s="20"/>
      <c r="B229" s="20"/>
      <c r="C229" s="20"/>
      <c r="D229" s="27"/>
      <c r="E229" s="20"/>
      <c r="F229" s="20"/>
      <c r="G229" s="20"/>
      <c r="H229" s="20"/>
      <c r="I229" s="20"/>
      <c r="J229" s="20"/>
      <c r="K229" s="20"/>
      <c r="L229" s="20"/>
      <c r="M229" s="20"/>
    </row>
    <row r="230" spans="1:13" x14ac:dyDescent="0.45">
      <c r="A230" s="14"/>
      <c r="B230" s="14"/>
      <c r="C230" s="14"/>
      <c r="D230" s="26"/>
      <c r="E230" s="14"/>
      <c r="F230" s="14"/>
      <c r="G230" s="14"/>
      <c r="H230" s="14"/>
      <c r="I230" s="14"/>
      <c r="J230" s="18" t="s">
        <v>290</v>
      </c>
      <c r="K230" s="21">
        <v>1</v>
      </c>
      <c r="L230" s="19">
        <f>M4</f>
        <v>0</v>
      </c>
      <c r="M230" s="19">
        <f>ROUND(K230*L230,2)</f>
        <v>0</v>
      </c>
    </row>
    <row r="231" spans="1:13" x14ac:dyDescent="0.45">
      <c r="A231" s="20"/>
      <c r="B231" s="20"/>
      <c r="C231" s="20"/>
      <c r="D231" s="27"/>
      <c r="E231" s="20"/>
      <c r="F231" s="20"/>
      <c r="G231" s="20"/>
      <c r="H231" s="20"/>
      <c r="I231" s="20"/>
      <c r="J231" s="20"/>
      <c r="K231" s="20"/>
      <c r="L231" s="20"/>
      <c r="M231" s="20"/>
    </row>
  </sheetData>
  <dataValidations count="1">
    <dataValidation type="list" allowBlank="1" showInputMessage="1" showErrorMessage="1" sqref="B4:B231" xr:uid="{9CC20845-EE34-47F6-9DEA-F0075A6D3E44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77516EA8BC149BF66BC19C8E3A6ED" ma:contentTypeVersion="18" ma:contentTypeDescription="Crear nuevo documento." ma:contentTypeScope="" ma:versionID="a2db41b256e05822af49c872e6794ee7">
  <xsd:schema xmlns:xsd="http://www.w3.org/2001/XMLSchema" xmlns:xs="http://www.w3.org/2001/XMLSchema" xmlns:p="http://schemas.microsoft.com/office/2006/metadata/properties" xmlns:ns2="d9cb3d0d-4d4d-4dce-af3c-57f7c02a8a19" xmlns:ns3="aff2ee14-fc99-48f5-b672-6ca7c6b3ed55" targetNamespace="http://schemas.microsoft.com/office/2006/metadata/properties" ma:root="true" ma:fieldsID="9284faa23dad2a2fb168d80d1be69914" ns2:_="" ns3:_="">
    <xsd:import namespace="d9cb3d0d-4d4d-4dce-af3c-57f7c02a8a19"/>
    <xsd:import namespace="aff2ee14-fc99-48f5-b672-6ca7c6b3ed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b3d0d-4d4d-4dce-af3c-57f7c02a8a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22af8c4-b10a-484b-a634-633c482f99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2ee14-fc99-48f5-b672-6ca7c6b3e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9fbeb30-6b7a-4477-8924-e0d3b6b2e8e0}" ma:internalName="TaxCatchAll" ma:showField="CatchAllData" ma:web="aff2ee14-fc99-48f5-b672-6ca7c6b3ed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f2ee14-fc99-48f5-b672-6ca7c6b3ed55" xsi:nil="true"/>
    <lcf76f155ced4ddcb4097134ff3c332f xmlns="d9cb3d0d-4d4d-4dce-af3c-57f7c02a8a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DB4407-A1CA-4372-9BAB-A542E114A007}"/>
</file>

<file path=customXml/itemProps2.xml><?xml version="1.0" encoding="utf-8"?>
<ds:datastoreItem xmlns:ds="http://schemas.openxmlformats.org/officeDocument/2006/customXml" ds:itemID="{23442185-4F8A-4671-8AC4-0F7BB26DF14C}"/>
</file>

<file path=customXml/itemProps3.xml><?xml version="1.0" encoding="utf-8"?>
<ds:datastoreItem xmlns:ds="http://schemas.openxmlformats.org/officeDocument/2006/customXml" ds:itemID="{05095536-A15D-4111-9D83-65010EC964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2025-04-22T07:44:31Z</dcterms:created>
  <dcterms:modified xsi:type="dcterms:W3CDTF">2025-04-22T07:45:31Z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0x010100A7777516EA8BC149BF66BC19C8E3A6ED</vt:lpwstr>
  </property>
</Properties>
</file>