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italsan-my.sharepoint.com/personal/jlbernadaus_italsan_com/Documents/Escritorio/BdP/BdP MARKETING/MARKETING 2025/BdP FIREPLUS/"/>
    </mc:Choice>
  </mc:AlternateContent>
  <xr:revisionPtr revIDLastSave="0" documentId="8_{0F036996-B0CC-4722-8A20-D197AEAE0794}" xr6:coauthVersionLast="47" xr6:coauthVersionMax="47" xr10:uidLastSave="{00000000-0000-0000-0000-000000000000}"/>
  <bookViews>
    <workbookView xWindow="-98" yWindow="-98" windowWidth="21795" windowHeight="13875" xr2:uid="{BC66CB90-FE73-4CC5-A36F-AC4C9B536698}"/>
  </bookViews>
  <sheets>
    <sheet name="Hoja1" sheetId="1" r:id="rId1"/>
  </sheet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4" i="1" l="1"/>
  <c r="K4" i="1"/>
  <c r="M95" i="1"/>
  <c r="M4" i="1" s="1"/>
  <c r="L97" i="1" s="1"/>
  <c r="M97" i="1" s="1"/>
  <c r="K85" i="1"/>
  <c r="M92" i="1"/>
  <c r="L93" i="1" s="1"/>
  <c r="M91" i="1"/>
  <c r="M90" i="1"/>
  <c r="M89" i="1"/>
  <c r="M88" i="1"/>
  <c r="M87" i="1"/>
  <c r="K75" i="1"/>
  <c r="M82" i="1"/>
  <c r="M81" i="1"/>
  <c r="L83" i="1" s="1"/>
  <c r="M80" i="1"/>
  <c r="M79" i="1"/>
  <c r="M78" i="1"/>
  <c r="M77" i="1"/>
  <c r="K65" i="1"/>
  <c r="M72" i="1"/>
  <c r="M71" i="1"/>
  <c r="M70" i="1"/>
  <c r="L73" i="1" s="1"/>
  <c r="M69" i="1"/>
  <c r="M68" i="1"/>
  <c r="M67" i="1"/>
  <c r="K55" i="1"/>
  <c r="M62" i="1"/>
  <c r="M61" i="1"/>
  <c r="M60" i="1"/>
  <c r="M59" i="1"/>
  <c r="L63" i="1" s="1"/>
  <c r="M58" i="1"/>
  <c r="M57" i="1"/>
  <c r="K45" i="1"/>
  <c r="M52" i="1"/>
  <c r="M51" i="1"/>
  <c r="M50" i="1"/>
  <c r="M49" i="1"/>
  <c r="M48" i="1"/>
  <c r="L53" i="1" s="1"/>
  <c r="M47" i="1"/>
  <c r="K35" i="1"/>
  <c r="M42" i="1"/>
  <c r="M41" i="1"/>
  <c r="M40" i="1"/>
  <c r="M39" i="1"/>
  <c r="M38" i="1"/>
  <c r="M37" i="1"/>
  <c r="L43" i="1" s="1"/>
  <c r="K25" i="1"/>
  <c r="M32" i="1"/>
  <c r="M31" i="1"/>
  <c r="M30" i="1"/>
  <c r="M29" i="1"/>
  <c r="M28" i="1"/>
  <c r="M27" i="1"/>
  <c r="L33" i="1" s="1"/>
  <c r="K15" i="1"/>
  <c r="M22" i="1"/>
  <c r="M21" i="1"/>
  <c r="M20" i="1"/>
  <c r="M19" i="1"/>
  <c r="M18" i="1"/>
  <c r="M17" i="1"/>
  <c r="L23" i="1" s="1"/>
  <c r="K5" i="1"/>
  <c r="M12" i="1"/>
  <c r="M11" i="1"/>
  <c r="M10" i="1"/>
  <c r="M9" i="1"/>
  <c r="M8" i="1"/>
  <c r="M7" i="1"/>
  <c r="L13" i="1" s="1"/>
  <c r="L15" i="1" l="1"/>
  <c r="M23" i="1"/>
  <c r="M15" i="1" s="1"/>
  <c r="L65" i="1"/>
  <c r="M73" i="1"/>
  <c r="M65" i="1" s="1"/>
  <c r="L25" i="1"/>
  <c r="M33" i="1"/>
  <c r="M25" i="1" s="1"/>
  <c r="M43" i="1"/>
  <c r="M35" i="1" s="1"/>
  <c r="L35" i="1"/>
  <c r="M13" i="1"/>
  <c r="M5" i="1" s="1"/>
  <c r="L5" i="1"/>
  <c r="L55" i="1"/>
  <c r="M63" i="1"/>
  <c r="M55" i="1" s="1"/>
  <c r="L85" i="1"/>
  <c r="M93" i="1"/>
  <c r="M85" i="1" s="1"/>
  <c r="L45" i="1"/>
  <c r="M53" i="1"/>
  <c r="M45" i="1" s="1"/>
  <c r="M83" i="1"/>
  <c r="M75" i="1" s="1"/>
  <c r="L7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Jose Luis Bernadaus (Italsan)</author>
  </authors>
  <commentList>
    <comment ref="A3" authorId="0" shapeId="0" xr:uid="{A4FCFA11-4E58-4764-9C96-924ED11C73F7}">
      <text>
        <r>
          <rPr>
            <b/>
            <sz val="9"/>
            <color indexed="81"/>
            <rFont val="Tahoma"/>
            <family val="2"/>
          </rPr>
          <t>Código único que identifica el concepto. Ver colores en "Entorno de trabajo: Apariencia"
Es el primer campo que hay que rellenar para crear un concepto.
Al escribir un código:
•	Si no existe en la obra, se crea un concepto nuevo
•	Si ya figura en otro lugar de la obra, se inserta también bajo el concepto superior
•	Si deriva de un concepto paramétrico, se inserta el concepto derivado
Es sensible a la opción "Archivo: Entorno de trabajo: Generales: Aceptar códigos en minúsculas"</t>
        </r>
      </text>
    </comment>
    <comment ref="B3" authorId="0" shapeId="0" xr:uid="{A721F60B-3492-45C5-A57B-D6B30CF5DD86}">
      <text>
        <r>
          <rPr>
            <b/>
            <sz val="9"/>
            <color indexed="81"/>
            <rFont val="Tahoma"/>
            <family val="2"/>
          </rPr>
          <t>Naturaleza del concepto (ver menú contextual)</t>
        </r>
      </text>
    </comment>
    <comment ref="C3" authorId="0" shapeId="0" xr:uid="{4A00927B-C105-439E-AB0F-74BDE7AFFC70}">
      <text>
        <r>
          <rPr>
            <b/>
            <sz val="9"/>
            <color indexed="81"/>
            <rFont val="Tahoma"/>
            <family val="2"/>
          </rPr>
          <t>Unidad de medida a la que se refiere el precio unitario
Las unidades de tiempo de la maquinaria y la mano de obra afectan a los cálculos de duraciones y recursos
D*, d*: Dias x Horas laborables del día (Obra.CalcDurLab)
S*, s*, W*, w*: Semanas x 5 días
M*, m*: Meses x Días laborables del mes (Obra.CalcDurMes)
A*, a*, Y*, y*: Años x 12</t>
        </r>
      </text>
    </comment>
    <comment ref="D3" authorId="0" shapeId="0" xr:uid="{0EE2E0F8-381F-4D31-8A70-7994312E764F}">
      <text>
        <r>
          <rPr>
            <b/>
            <sz val="9"/>
            <color indexed="81"/>
            <rFont val="Tahoma"/>
            <family val="2"/>
          </rPr>
          <t>Texto breve que facilita la visualización, la búsqueda y la impresión del concepto en lugar del texto
El color corresponde al estado, que se modifica con el menú contextual, actualizándose la fecha del color correspondiente</t>
        </r>
      </text>
    </comment>
    <comment ref="E3" authorId="0" shapeId="0" xr:uid="{CB53F9EB-D715-424D-94DF-BDE15A68214E}">
      <text>
        <r>
          <rPr>
            <b/>
            <sz val="9"/>
            <color indexed="81"/>
            <rFont val="Tahoma"/>
            <family val="2"/>
          </rPr>
          <t>Descripción corta de la línea de medición</t>
        </r>
      </text>
    </comment>
    <comment ref="F3" authorId="0" shapeId="0" xr:uid="{7CDD0493-17CC-462E-BEF4-433550B35A0E}">
      <text>
        <r>
          <rPr>
            <b/>
            <sz val="9"/>
            <color indexed="81"/>
            <rFont val="Tahoma"/>
            <family val="2"/>
          </rPr>
          <t>Columna A: Número de unidades iguales de la línea de medición</t>
        </r>
      </text>
    </comment>
    <comment ref="G3" authorId="0" shapeId="0" xr:uid="{A4CBA3CF-57F4-4852-AE45-2A010F3BFBC3}">
      <text>
        <r>
          <rPr>
            <b/>
            <sz val="9"/>
            <color indexed="81"/>
            <rFont val="Tahoma"/>
            <family val="2"/>
          </rPr>
          <t>Columna B: Longitud de la línea de medición</t>
        </r>
      </text>
    </comment>
    <comment ref="H3" authorId="0" shapeId="0" xr:uid="{9A38EC2D-A60B-4325-ADEC-E582222F7A2A}">
      <text>
        <r>
          <rPr>
            <b/>
            <sz val="9"/>
            <color indexed="81"/>
            <rFont val="Tahoma"/>
            <family val="2"/>
          </rPr>
          <t>Columna C: Anchura de la línea de medición</t>
        </r>
      </text>
    </comment>
    <comment ref="I3" authorId="0" shapeId="0" xr:uid="{9B8FBBCF-E08F-4A9E-A0DC-0B52E43E0BD0}">
      <text>
        <r>
          <rPr>
            <b/>
            <sz val="9"/>
            <color indexed="81"/>
            <rFont val="Tahoma"/>
            <family val="2"/>
          </rPr>
          <t>Columna D: Altura de la línea de medición</t>
        </r>
      </text>
    </comment>
    <comment ref="J3" authorId="0" shapeId="0" xr:uid="{5C5A6E59-D020-463E-BBF2-81B5546D4CBB}">
      <text>
        <r>
          <rPr>
            <b/>
            <sz val="9"/>
            <color indexed="81"/>
            <rFont val="Tahoma"/>
            <family val="2"/>
          </rPr>
          <t>Cantidad
Verde: Referencia a otra partida 
Naranja: Fórmula de medición 
Azul: Expresión 
Magenta: Calculado a partir de las dimensiones 
Negro: Introducido directamente</t>
        </r>
      </text>
    </comment>
    <comment ref="K3" authorId="0" shapeId="0" xr:uid="{19E29FC8-66B6-4745-B8C3-017C8ACF58A1}">
      <text>
        <r>
          <rPr>
            <b/>
            <sz val="9"/>
            <color indexed="81"/>
            <rFont val="Tahoma"/>
            <family val="2"/>
          </rPr>
          <t>Cantidad o rendimiento del concepto en su superior en el presupuesto
Magenta: Proviene de las líneas de medición 
Negro: Si se introduce por el usuario se retiran del presupuesto las líneas de medición, si existen
Fondo gris: Puede anularse para no tener en cuenta la cantidad del concepto en un superior determinado</t>
        </r>
      </text>
    </comment>
    <comment ref="L3" authorId="0" shapeId="0" xr:uid="{ACCF917E-8D63-46FA-988C-8649075CD3A6}">
      <text>
        <r>
          <rPr>
            <b/>
            <sz val="9"/>
            <color indexed="81"/>
            <rFont val="Tahoma"/>
            <family val="2"/>
          </rPr>
          <t>Precio unitario principal del concepto
Puede ser el precio del presupuesto, de venta o de oferta
Cuando se usan precios de coste y de venta el coste estimado figura en el precio objetivo "Obj"
Magenta: Calculado a partir de los conceptos inferiores, si se modifica pasa a ser bloqueado
Rojo: Bloqueado, puede ser distinto al resultante de sus inferiores
Fondo gris: Anulado, el concepto no interviene en el presupuesto
Precios.Pres
Precio asignado a la entidad que aparece en las ventanas de precios múltiples, como divisas, precios y ofertantes
Negro: Introducido por usuario
Magenta: Calculado
Fondo rosa: Valor de defecto</t>
        </r>
      </text>
    </comment>
    <comment ref="M3" authorId="0" shapeId="0" xr:uid="{E1F795D5-46D9-4EAA-BBD0-9B45C7CF50E6}">
      <text>
        <r>
          <rPr>
            <b/>
            <sz val="9"/>
            <color indexed="81"/>
            <rFont val="Tahoma"/>
            <family val="2"/>
          </rPr>
          <t>Presupuesto vigente, suma de presupuesto inicial y modificaciones aprobadas
Incluye costes indirectos (PEM) si esta definido el porcentaje
Magenta: El producto de la cantidad por el precio del presupuesto está afectado por un factor o por el porcentaje de costes indirectos</t>
        </r>
      </text>
    </comment>
  </commentList>
</comments>
</file>

<file path=xl/sharedStrings.xml><?xml version="1.0" encoding="utf-8"?>
<sst xmlns="http://schemas.openxmlformats.org/spreadsheetml/2006/main" count="291" uniqueCount="125">
  <si>
    <t>Sistemas de evacuación insonorizada</t>
  </si>
  <si>
    <t>Presupuesto</t>
  </si>
  <si>
    <t>Código</t>
  </si>
  <si>
    <t>Nat</t>
  </si>
  <si>
    <t>Ud</t>
  </si>
  <si>
    <t>Resumen</t>
  </si>
  <si>
    <t>Comentario</t>
  </si>
  <si>
    <t>N</t>
  </si>
  <si>
    <t>Longitud</t>
  </si>
  <si>
    <t>Anchura</t>
  </si>
  <si>
    <t>Altura</t>
  </si>
  <si>
    <t>Cantidad</t>
  </si>
  <si>
    <t>CanPres</t>
  </si>
  <si>
    <t>Pres</t>
  </si>
  <si>
    <t>ImpPres</t>
  </si>
  <si>
    <t>FIREPLUS</t>
  </si>
  <si>
    <t>Capítulo</t>
  </si>
  <si>
    <t/>
  </si>
  <si>
    <t>Sistema de evacuación insonorizado de polipropileno triple capa FIREPLUS b,s1,d0</t>
  </si>
  <si>
    <t>Frieplus40</t>
  </si>
  <si>
    <t>Partida</t>
  </si>
  <si>
    <t>m</t>
  </si>
  <si>
    <t>TUBERÍA DE EVACUACIÓN INSONORIZADA FIREPLUS b,s1,d0, D=40mm</t>
  </si>
  <si>
    <t>Suministro y montaje de tubo de polipropileno triple capa para evacuación insonorizada con retardante al fuego. Para sistemas de evacuación de aguas residuales y pluviales por gravedad a baja y alta temperatura, de diámetro 40 mm y 1,8 mm de espesor, fabricado según norma UNE-EN 1451-1 y con certificado de clasificación B-s1,d0 de reacción al fuego según UNE-EN 13501. Conforme a las especificaciones del DB-HR del CTE y RD 1367/2007 "Ley del Ruido", para unión mediante boca con junta elástica monolabial, con nivel de fono absorbencia &lt; 10 dB (A) con caudal de descarga 2l/s según UNE EN 14366. Presentación en barras de 1 m y 3 m de color gris, gama FIREPLUS de la serie Sistemas de Evacuación Insonorizada ITALSAN. Incluye: Replanteo del recorrido de la bajante y de la situación de los elementos de sujeción. Presentación en seco de los tubos. Fijación del material auxiliar para montaje y sujeción a la obra. Montaje, conexionado y comprobación de su correcto funcionamiento. Realización de pruebas de servicio.</t>
  </si>
  <si>
    <t>VS0590033</t>
  </si>
  <si>
    <t>Tubo Fireplus Evacuación insonorizada b,s1,d0, D=40 mm</t>
  </si>
  <si>
    <t>VS0593419</t>
  </si>
  <si>
    <t>u</t>
  </si>
  <si>
    <t>Codo 87°30' Fireplus Evacuación Insonorizada b,s1,d0, D= 40mm</t>
  </si>
  <si>
    <t>VS0593507</t>
  </si>
  <si>
    <t>Derivación 45° Fireplus Evacuación Insonorizada b,s1,d0, D= 40 mm</t>
  </si>
  <si>
    <t>mo004</t>
  </si>
  <si>
    <t>Mano de obra</t>
  </si>
  <si>
    <t>h</t>
  </si>
  <si>
    <t>Oficial 1º fontanero</t>
  </si>
  <si>
    <t>mo005</t>
  </si>
  <si>
    <t>Ayudante fontanero</t>
  </si>
  <si>
    <t>%0200</t>
  </si>
  <si>
    <t>Otros</t>
  </si>
  <si>
    <t>%</t>
  </si>
  <si>
    <t>Medios auxiliares</t>
  </si>
  <si>
    <t>Total Frieplus40</t>
  </si>
  <si>
    <t>Fireplus50</t>
  </si>
  <si>
    <t>TUBERÍA DE EVACUACIÓN INSONORIZADA FIREPLUS b,s1,d0, D=50mm</t>
  </si>
  <si>
    <t>Suministro y montaje de tubo de polipropileno triple capa para evacuación insonorizada con retardante al fuego. Para sistemas de evacuación de aguas residuales y pluviales por gravedad a baja y alta temperatura, de diámetro 50 mm y 1,8 mm de espesor, fabricado según norma UNE-EN 1451-1 y con certificado de clasificación B-s1,d0 de reacción al fuego según UNE-EN 13501. Conforme a las especificaciones del DB-HR del CTE y RD 1367/2007 "Ley del Ruido", para unión mediante boca con junta elástica monolabial, con nivel de fono absorbencia &lt; 10 dB (A) con caudal de descarga 2l/s según UNE EN 14366. Presentación en barras de 1 m y 3 m de color gris, gama FIREPLUS de la serie Sistemas de Evacuación Insonorizada ITALSAN. Incluye: Replanteo del recorrido de la bajante y de la situación de los elementos de sujeción. Presentación en seco de los tubos. Fijación del material auxiliar para montaje y sujeción a la obra. Montaje, conexionado y comprobación de su correcto funcionamiento. Realización de pruebas de servicio.</t>
  </si>
  <si>
    <t>VS0590053</t>
  </si>
  <si>
    <t>Tubo Fireplus Evacuación insonorizada b,s1,d0, D=50 mm</t>
  </si>
  <si>
    <t>VS0593429</t>
  </si>
  <si>
    <t>Codo 87°30' Fireplus Evacuación Insonorizada b,s1,d0, D= 50mm</t>
  </si>
  <si>
    <t>VS0593513</t>
  </si>
  <si>
    <t>Derivación 45° Fireplus Evacuación Insonorizada b,s1,d0, D= 50 mm</t>
  </si>
  <si>
    <t>Total Fireplus50</t>
  </si>
  <si>
    <t>Fireplus75</t>
  </si>
  <si>
    <t>TUBERÍA DE EVACUACIÓN INSONORIZADA FIREPLUS b,s1,d0, D=75mm</t>
  </si>
  <si>
    <t>Suministro y montaje de tubo de polipropileno triple capa para evacuación insonorizada con retardante al fuego. Para sistemas de evacuación de aguas residuales y pluviales por gravedad a baja y alta temperatura, de diámetro 75 mm y 1,9 mm de espesor, fabricado según norma UNE-EN 1451-1 y con certificado de clasificación B-s1,d0 de reacción al fuego según UNE-EN 13501. Conforme a las especificaciones del DB-HR del CTE y RD 1367/2007 "Ley del Ruido", para unión mediante boca con junta elástica monolabial, con nivel de fono absorbencia &lt; 10 dB (A) con caudal de descarga 2l/s según UNE EN 14366. Presentación en barras de 1 m y 3 m de color gris, gama FIREPLUS de la serie Sistemas de Evacuación Insonorizada ITALSAN. Incluye: Replanteo del recorrido de la bajante y de la situación de los elementos de sujeción. Presentación en seco de los tubos. Fijación del material auxiliar para montaje y sujeción a la obra. Montaje, conexionado y comprobación de su correcto funcionamiento. Realización de pruebas de servicio.</t>
  </si>
  <si>
    <t>VS0590075</t>
  </si>
  <si>
    <t>Tubo Fireplus Evacuación insonorizada b,s1,d0, D=75 mm</t>
  </si>
  <si>
    <t>VS0593439</t>
  </si>
  <si>
    <t>Codo 87°30' Fireplus Evacuación Insonorizada b,s1,d0, D= 75mm</t>
  </si>
  <si>
    <t>VS0593519</t>
  </si>
  <si>
    <t>Derivación 45° Fireplus Evacuación Insonorizada b,s1,d0,  D= 75 mm</t>
  </si>
  <si>
    <t>Total Fireplus75</t>
  </si>
  <si>
    <t>Fireplus90</t>
  </si>
  <si>
    <t>TUBERÍA DE EVACUACIÓN INSONORIZADA FIREPLUS b,s1,d0, D= 90 mm</t>
  </si>
  <si>
    <t>Suministro y montaje de tubo de polipropileno triple capa para evacuación insonorizada con retardante al fuego. Para sistemas de evacuación de aguas residuales y pluviales por gravedad a baja y alta temperatura, de diámetro 90 mm y 2,2 mm de espesor, fabricado según norma UNE-EN 1451-1 y con certificado de clasificación B-s1,d0 de reacción al fuego según UNE-EN 13501. Conforme a las especificaciones del DB-HR del CTE y RD 1367/2007 "Ley del Ruido", para unión mediante boca con junta elástica monolabial, con nivel de fono absorbencia &lt; 10 dB (A) con caudal de descarga 2l/s según UNE EN 14366. Presentación en barras de 1 m y 3 m de color gris, gama FIREPLUS de la serie Sistemas de Evacuación Insonorizada ITALSAN. Incluye: Replanteo del recorrido de la bajante y de la situación de los elementos de sujeción. Presentación en seco de los tubos. Fijación del material auxiliar para montaje y sujeción a la obra. Montaje, conexionado y comprobación de su correcto funcionamiento. Realización de pruebas de servicio.</t>
  </si>
  <si>
    <t>VS0590093</t>
  </si>
  <si>
    <t>Material</t>
  </si>
  <si>
    <t>Tubo Fireplus Evacuación insonorizada b,s1,d0, D=90 mm</t>
  </si>
  <si>
    <t>VS0593449</t>
  </si>
  <si>
    <t>Codo 87°30' Fireplus Evacuación Insonorizada b,s1,d0, D= 90 mm</t>
  </si>
  <si>
    <t>VS0593525</t>
  </si>
  <si>
    <t>Derivación 45° Fireplus Evacuación Insonorizada b,s1,d0,  D= 90 mm</t>
  </si>
  <si>
    <t>Total Fireplus90</t>
  </si>
  <si>
    <t>Fireplus110</t>
  </si>
  <si>
    <t>TUBERÍA DE EVACUACIÓN INSONORIZADA FIREPLUS b,s1,d0, D= 110 mm</t>
  </si>
  <si>
    <t>Suministro y montaje de tubo de polipropileno triple capa para evacuación insonorizada con retardante al fuego. Para sistemas de evacuación de aguas residuales y pluviales por gravedad a baja y alta temperatura, de diámetro 110 mm y 2,7 mm de espesor, fabricado según norma UNE-EN 1451-1 y con certificado de clasificación B-s1,d0 de reacción al fuego según UNE-EN 13501. Conforme a las especificaciones del DB-HR del CTE y RD 1367/2007 "Ley del Ruido", para unión mediante boca con junta elástica monolabial, con nivel de fono absorbencia &lt; 10 dB (A) con caudal de descarga 2l/s según UNE EN 14366. Presentación en barras de 0,5 m, 1 m y 3 m de color gris, gama FIREPLUS de la serie Sistemas de Evacuación Insonorizada ITALSAN. Incluye: Replanteo del recorrido de la bajante y de la situación de los elementos de sujeción. Presentación en seco de los tubos. Fijación del material auxiliar para montaje y sujeción a la obra. Montaje, conexionado y comprobación de su correcto funcionamiento. Realización de pruebas de servicio.</t>
  </si>
  <si>
    <t>VS0590113</t>
  </si>
  <si>
    <t>Tubo Fireplus Evacuación insonorizada b,s1,d0, D=110 mm</t>
  </si>
  <si>
    <t>VS0593459</t>
  </si>
  <si>
    <t>Codo 87°30' Fireplus Evacuación Insonorizada b,s1,d0,  D= 110 mm</t>
  </si>
  <si>
    <t>VS0593531</t>
  </si>
  <si>
    <t>Derivación 45° Fireplus Evacuación Insonorizada b,s1,d0,  D= 110 mm</t>
  </si>
  <si>
    <t>Total Fireplus110</t>
  </si>
  <si>
    <t>Fireplus125</t>
  </si>
  <si>
    <t>TUBERÍA DE EVACUACIÓN INSONORIZADA FIREPLUS b,s1,d0, D= 125 mm</t>
  </si>
  <si>
    <t>Suministro y montaje de tubo de polipropileno triple capa para evacuación insonorizada con retardante al fuego. Para sistemas de evacuación de aguas residuales y pluviales por gravedad a baja y alta temperatura, de diámetro 125 mm y 3,1 mm de espesor, fabricado según norma UNE-EN 1451-1 y con certificado de clasificación B-s1,d0 de reacción al fuego según UNE-EN 13501. Conforme a las especificaciones del DB-HR del CTE y RD 1367/2007 "Ley del Ruido", para unión mediante boca con junta elástica monolabial, con nivel de fono absorbencia &lt; 10 dB (A) con caudal de descarga 2l/s según UNE EN 14366. Presentación en barras de 1 m y 3 m de color gris, gama FIREPLUS de la serie Sistemas de Evacuación Insonorizada ITALSAN. Incluye: Replanteo del recorrido de la bajante y de la situación de los elementos de sujeción. Presentación en seco de los tubos. Fijación del material auxiliar para montaje y sujeción a la obra. Montaje, conexionado y comprobación de su correcto funcionamiento. Realización de pruebas de servicio.</t>
  </si>
  <si>
    <t>VS0590133</t>
  </si>
  <si>
    <t>Tubo Fireplus Evacuación insonorizada b,s1,d0, D=125 mm</t>
  </si>
  <si>
    <t>VS0593469</t>
  </si>
  <si>
    <t>Codo 87°30' Fireplus Evacuación Insonorizada b,s1,d0,  D= 125 mm</t>
  </si>
  <si>
    <t>VS0593537</t>
  </si>
  <si>
    <t>Derivación 45° Fireplus Evacuación Insonorizada b,s1,d0, D= 125 mm</t>
  </si>
  <si>
    <t>Total Fireplus125</t>
  </si>
  <si>
    <t>Fireplus160</t>
  </si>
  <si>
    <t>TUBERÍA DE EVACUACIÓN INSONORIZADA FIREPLUS b,s1,d0, D=160mm</t>
  </si>
  <si>
    <t>Suministro y montaje de tubo de polipropileno triple capa para evacuación insonorizada con retardante al fuego. Para sistemas de evacuación de aguas residuales y pluviales por gravedad a baja y alta temperatura, de diámetro 160 mm y 3,9 mm de espesor, fabricado según norma UNE-EN 1451-1 y con certificado de clasificación B-s1,d0 de reacción al fuego según UNE-EN 13501. Conforme a las especificaciones del DB-HR del CTE y RD 1367/2007 "Ley del Ruido", para unión mediante boca con junta elástica monolabial, con nivel de fono absorbencia &lt; 10 dB (A) con caudal de descarga 2l/s según UNE EN 14366. Presentación en barras de 1 m y 3 m de color gris, gama FIREPLUS de la serie Sistemas de Evacuación Insonorizada ITALSAN. Incluye: Replanteo del recorrido de la bajante y de la situación de los elementos de sujeción. Presentación en seco de los tubos. Fijación del material auxiliar para montaje y sujeción a la obra. Montaje, conexionado y comprobación de su correcto funcionamiento. Realización de pruebas de servicio.</t>
  </si>
  <si>
    <t>VS0590153</t>
  </si>
  <si>
    <t>Tubo Fireplus Evacuación insonorizada b,s1,d0, D=160 mm</t>
  </si>
  <si>
    <t>VS0593479</t>
  </si>
  <si>
    <t>Codo 87°30' Fireplus Evacuación Insonorizada b,s1,d0, D= 160 mm</t>
  </si>
  <si>
    <t>VS0593543</t>
  </si>
  <si>
    <t>Derivación 45° Fireplus Evacuación Insonorizada b,s1,d0, D= 160 mm</t>
  </si>
  <si>
    <t>Total Fireplus160</t>
  </si>
  <si>
    <t>Fireplus200</t>
  </si>
  <si>
    <t>TUBERÍA DE EVACUACIÓN INSONORIZADA FIREPLUS b,s1,d0, D=200mm</t>
  </si>
  <si>
    <t>Suministro y montaje de tubo de polipropileno triple capa para evacuación insonorizada con retardante al fuego. Para sistemas de evacuación de aguas residuales y pluviales por gravedad a baja y alta temperatura, de diámetro 200 mm y 6,2 mm de espesor, fabricado según norma UNE-EN 1451-1 y con certificado de clasificación B-s1,d0 de reacción al fuego según UNE-EN 13501. Conforme a las especificaciones del DB-HR del CTE y RD 1367/2007 "Ley del Ruido", para unión mediante boca con junta elástica monolabial, con nivel de fono absorbencia &lt; 10 dB (A) con caudal de descarga 2l/s según UNE EN 14366. Presentación en barras de 1 m y 3 m de color gris, gama FIREPLUS de la serie Sistemas de Evacuación Insonorizada ITALSAN. Incluye: Replanteo del recorrido de la bajante y de la situación de los elementos de sujeción. Presentación en seco de los tubos. Fijación del material auxiliar para montaje y sujeción a la obra. Montaje, conexionado y comprobación de su correcto funcionamiento. Realización de pruebas de servicio.</t>
  </si>
  <si>
    <t>VS0590173</t>
  </si>
  <si>
    <t>Tubo Triplus Evacuación insonorizada, D=200 mm</t>
  </si>
  <si>
    <t>VS0593489</t>
  </si>
  <si>
    <t>Codo 87°30' Fireplus Evacuación Insonorizada b,s1,d0,  D= 200 mm</t>
  </si>
  <si>
    <t>VS0593669</t>
  </si>
  <si>
    <t>Derivación 45° Fireplus Evacuación Insonorizada b,s1,d0,  D= 200 mm</t>
  </si>
  <si>
    <t>Total Fireplus200</t>
  </si>
  <si>
    <t>Fireplus250</t>
  </si>
  <si>
    <t>TUBERÍA DE EVACUACIÓN INSONORIZADA FIREPLUS b,s1,d0, D=250mm</t>
  </si>
  <si>
    <t>Suministro y montaje de tubo de polipropileno triple capa para evacuación insonorizada con retardante al fuego. Para sistemas de evacuación de aguas residuales y pluviales por gravedad a baja y alta temperatura, de diámetro 250 mm y 7,7 mm de espesor, fabricado según norma UNE-EN 1451-1 y con certificado de clasificación B-s1,d0 de reacción al fuego según UNE-EN 13501. Conforme a las especificaciones del DB-HR del CTE y RD 1367/2007 "Ley del Ruido", para unión mediante boca con junta elástica monolabial, con nivel de fono absorbencia &lt; 10 dB (A) con caudal de descarga 2l/s según UNE EN 14366. Presentación en barras de 1 m y 3 m de color gris, gama FIREPLUS de la serie Sistemas de Evacuación Insonorizada ITALSAN. Incluye: Replanteo del recorrido de la bajante y de la situación de los elementos de sujeción. Presentación en seco de los tubos. Fijación del material auxiliar para montaje y sujeción a la obra. Montaje, conexionado y comprobación de su correcto funcionamiento. Realización de pruebas de servicio.</t>
  </si>
  <si>
    <t>VS0590193</t>
  </si>
  <si>
    <t>Tubo Fireplus Evacuación insonorizada b,s1,d0, D=250 mm</t>
  </si>
  <si>
    <t>VS0593499</t>
  </si>
  <si>
    <t>Codo 87°30' Fireplus Evacuación Insonorizada b,s1,d0, D= 250 mm</t>
  </si>
  <si>
    <t>VS0596685</t>
  </si>
  <si>
    <t>Derivación 45° Fireplus Evacuación Insonorizada b,s1,d0, D= 250 mm</t>
  </si>
  <si>
    <t>Total Fireplus250</t>
  </si>
  <si>
    <t>Total FIREPLUS</t>
  </si>
  <si>
    <t>Total Evacuación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</si>
</sst>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9" x14ac:knownFonts="1">
    <font>
      <sz val="11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b/>
      <sz val="9"/>
      <color indexed="81"/>
      <name val="Tahoma"/>
      <family val="2"/>
    </font>
    <font>
      <b/>
      <i/>
      <sz val="10"/>
      <color theme="1"/>
      <name val="Aptos Narrow"/>
      <family val="2"/>
      <scheme val="minor"/>
    </font>
    <font>
      <b/>
      <sz val="8"/>
      <color theme="1"/>
      <name val="Aptos Narrow"/>
      <family val="2"/>
      <scheme val="minor"/>
    </font>
    <font>
      <b/>
      <sz val="8"/>
      <color rgb="FFFF40FF"/>
      <name val="Aptos Narrow"/>
      <family val="2"/>
      <scheme val="minor"/>
    </font>
    <font>
      <sz val="8"/>
      <color theme="1"/>
      <name val="Aptos Narrow"/>
      <family val="2"/>
      <scheme val="minor"/>
    </font>
    <font>
      <sz val="8"/>
      <color rgb="FFFF40FF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8C7AF"/>
        <bgColor indexed="64"/>
      </patternFill>
    </fill>
    <fill>
      <patternFill patternType="solid">
        <fgColor rgb="FFFFEDDB"/>
        <bgColor indexed="64"/>
      </patternFill>
    </fill>
    <fill>
      <patternFill patternType="solid">
        <fgColor rgb="FFC0C0C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4" fillId="0" borderId="0" xfId="0" applyFont="1" applyAlignment="1">
      <alignment vertical="top"/>
    </xf>
    <xf numFmtId="49" fontId="5" fillId="2" borderId="0" xfId="0" applyNumberFormat="1" applyFont="1" applyFill="1" applyAlignment="1">
      <alignment vertical="top"/>
    </xf>
    <xf numFmtId="0" fontId="5" fillId="2" borderId="0" xfId="0" applyFont="1" applyFill="1" applyAlignment="1">
      <alignment vertical="top"/>
    </xf>
    <xf numFmtId="3" fontId="6" fillId="2" borderId="0" xfId="0" applyNumberFormat="1" applyFont="1" applyFill="1" applyAlignment="1">
      <alignment vertical="top"/>
    </xf>
    <xf numFmtId="4" fontId="6" fillId="2" borderId="0" xfId="0" applyNumberFormat="1" applyFont="1" applyFill="1" applyAlignment="1">
      <alignment vertical="top"/>
    </xf>
    <xf numFmtId="49" fontId="7" fillId="3" borderId="0" xfId="0" applyNumberFormat="1" applyFont="1" applyFill="1" applyAlignment="1">
      <alignment vertical="top"/>
    </xf>
    <xf numFmtId="49" fontId="7" fillId="0" borderId="0" xfId="0" applyNumberFormat="1" applyFont="1" applyAlignment="1">
      <alignment vertical="top"/>
    </xf>
    <xf numFmtId="0" fontId="7" fillId="0" borderId="0" xfId="0" applyFont="1" applyAlignment="1">
      <alignment vertical="top"/>
    </xf>
    <xf numFmtId="4" fontId="8" fillId="0" borderId="0" xfId="0" applyNumberFormat="1" applyFont="1" applyAlignment="1">
      <alignment vertical="top"/>
    </xf>
    <xf numFmtId="164" fontId="7" fillId="0" borderId="0" xfId="0" applyNumberFormat="1" applyFont="1" applyAlignment="1">
      <alignment vertical="top"/>
    </xf>
    <xf numFmtId="4" fontId="7" fillId="0" borderId="0" xfId="0" applyNumberFormat="1" applyFont="1" applyAlignment="1">
      <alignment vertical="top"/>
    </xf>
    <xf numFmtId="49" fontId="5" fillId="0" borderId="0" xfId="0" applyNumberFormat="1" applyFont="1" applyAlignment="1">
      <alignment vertical="top"/>
    </xf>
    <xf numFmtId="4" fontId="6" fillId="0" borderId="0" xfId="0" applyNumberFormat="1" applyFont="1" applyAlignment="1">
      <alignment vertical="top"/>
    </xf>
    <xf numFmtId="0" fontId="7" fillId="4" borderId="0" xfId="0" applyFont="1" applyFill="1" applyAlignment="1">
      <alignment vertical="top"/>
    </xf>
    <xf numFmtId="3" fontId="7" fillId="0" borderId="0" xfId="0" applyNumberFormat="1" applyFont="1" applyAlignment="1">
      <alignment vertical="top"/>
    </xf>
    <xf numFmtId="0" fontId="4" fillId="0" borderId="0" xfId="0" applyFont="1" applyAlignment="1">
      <alignment vertical="top" wrapText="1"/>
    </xf>
    <xf numFmtId="49" fontId="5" fillId="2" borderId="0" xfId="0" applyNumberFormat="1" applyFont="1" applyFill="1" applyAlignment="1">
      <alignment vertical="top" wrapText="1"/>
    </xf>
    <xf numFmtId="49" fontId="7" fillId="0" borderId="0" xfId="0" applyNumberFormat="1" applyFont="1" applyAlignment="1">
      <alignment vertical="top" wrapText="1"/>
    </xf>
    <xf numFmtId="0" fontId="7" fillId="0" borderId="0" xfId="0" applyFont="1" applyAlignment="1">
      <alignment vertical="top" wrapText="1"/>
    </xf>
    <xf numFmtId="0" fontId="7" fillId="4" borderId="0" xfId="0" applyFont="1" applyFill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94B380-035C-4D58-AB1D-1832FBC6DBDA}">
  <dimension ref="A1:M98"/>
  <sheetViews>
    <sheetView tabSelected="1" workbookViewId="0">
      <pane xSplit="4" ySplit="3" topLeftCell="E81" activePane="bottomRight" state="frozen"/>
      <selection pane="topRight" activeCell="E1" sqref="E1"/>
      <selection pane="bottomLeft" activeCell="A4" sqref="A4"/>
      <selection pane="bottomRight" sqref="A1:XFD1048576"/>
    </sheetView>
  </sheetViews>
  <sheetFormatPr baseColWidth="10" defaultRowHeight="14.25" x14ac:dyDescent="0.45"/>
  <cols>
    <col min="1" max="1" width="7.265625" bestFit="1" customWidth="1"/>
    <col min="2" max="2" width="8.19921875" bestFit="1" customWidth="1"/>
    <col min="3" max="3" width="3.46484375" bestFit="1" customWidth="1"/>
    <col min="4" max="4" width="70.796875" customWidth="1"/>
    <col min="5" max="5" width="10.1328125" bestFit="1" customWidth="1"/>
    <col min="6" max="6" width="2.53125" bestFit="1" customWidth="1"/>
    <col min="7" max="7" width="7.73046875" bestFit="1" customWidth="1"/>
    <col min="8" max="8" width="7.53125" bestFit="1" customWidth="1"/>
    <col min="9" max="9" width="5.796875" bestFit="1" customWidth="1"/>
    <col min="11" max="11" width="7.6640625" bestFit="1" customWidth="1"/>
    <col min="12" max="12" width="4.73046875" bestFit="1" customWidth="1"/>
    <col min="13" max="13" width="7.53125" bestFit="1" customWidth="1"/>
  </cols>
  <sheetData>
    <row r="1" spans="1:13" x14ac:dyDescent="0.4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ht="18" x14ac:dyDescent="0.45">
      <c r="A2" s="3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3" x14ac:dyDescent="0.45">
      <c r="A3" s="4" t="s">
        <v>2</v>
      </c>
      <c r="B3" s="4" t="s">
        <v>3</v>
      </c>
      <c r="C3" s="4" t="s">
        <v>4</v>
      </c>
      <c r="D3" s="19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4" t="s">
        <v>12</v>
      </c>
      <c r="L3" s="4" t="s">
        <v>13</v>
      </c>
      <c r="M3" s="4" t="s">
        <v>14</v>
      </c>
    </row>
    <row r="4" spans="1:13" x14ac:dyDescent="0.45">
      <c r="A4" s="5" t="s">
        <v>15</v>
      </c>
      <c r="B4" s="5" t="s">
        <v>16</v>
      </c>
      <c r="C4" s="5" t="s">
        <v>17</v>
      </c>
      <c r="D4" s="20" t="s">
        <v>18</v>
      </c>
      <c r="E4" s="6"/>
      <c r="F4" s="6"/>
      <c r="G4" s="6"/>
      <c r="H4" s="6"/>
      <c r="I4" s="6"/>
      <c r="J4" s="6"/>
      <c r="K4" s="7">
        <f>K95</f>
        <v>1</v>
      </c>
      <c r="L4" s="8">
        <f>L95</f>
        <v>0</v>
      </c>
      <c r="M4" s="8">
        <f>M95</f>
        <v>0</v>
      </c>
    </row>
    <row r="5" spans="1:13" x14ac:dyDescent="0.45">
      <c r="A5" s="9" t="s">
        <v>19</v>
      </c>
      <c r="B5" s="10" t="s">
        <v>20</v>
      </c>
      <c r="C5" s="10" t="s">
        <v>21</v>
      </c>
      <c r="D5" s="21" t="s">
        <v>22</v>
      </c>
      <c r="E5" s="11"/>
      <c r="F5" s="11"/>
      <c r="G5" s="11"/>
      <c r="H5" s="11"/>
      <c r="I5" s="11"/>
      <c r="J5" s="11"/>
      <c r="K5" s="12">
        <f>K13</f>
        <v>0</v>
      </c>
      <c r="L5" s="12">
        <f>L13</f>
        <v>14.71</v>
      </c>
      <c r="M5" s="12">
        <f>M13</f>
        <v>0</v>
      </c>
    </row>
    <row r="6" spans="1:13" ht="94.5" x14ac:dyDescent="0.45">
      <c r="A6" s="11"/>
      <c r="B6" s="11"/>
      <c r="C6" s="11"/>
      <c r="D6" s="21" t="s">
        <v>23</v>
      </c>
      <c r="E6" s="11"/>
      <c r="F6" s="11"/>
      <c r="G6" s="11"/>
      <c r="H6" s="11"/>
      <c r="I6" s="11"/>
      <c r="J6" s="11"/>
      <c r="K6" s="11"/>
      <c r="L6" s="11"/>
      <c r="M6" s="11"/>
    </row>
    <row r="7" spans="1:13" x14ac:dyDescent="0.45">
      <c r="A7" s="10" t="s">
        <v>24</v>
      </c>
      <c r="B7" s="10" t="s">
        <v>20</v>
      </c>
      <c r="C7" s="10" t="s">
        <v>21</v>
      </c>
      <c r="D7" s="21" t="s">
        <v>25</v>
      </c>
      <c r="E7" s="11"/>
      <c r="F7" s="11"/>
      <c r="G7" s="11"/>
      <c r="H7" s="11"/>
      <c r="I7" s="11"/>
      <c r="J7" s="11"/>
      <c r="K7" s="13">
        <v>1</v>
      </c>
      <c r="L7" s="14">
        <v>5.04</v>
      </c>
      <c r="M7" s="12">
        <f>ROUND(K7*L7,2)</f>
        <v>5.04</v>
      </c>
    </row>
    <row r="8" spans="1:13" x14ac:dyDescent="0.45">
      <c r="A8" s="10" t="s">
        <v>26</v>
      </c>
      <c r="B8" s="10" t="s">
        <v>20</v>
      </c>
      <c r="C8" s="10" t="s">
        <v>27</v>
      </c>
      <c r="D8" s="21" t="s">
        <v>28</v>
      </c>
      <c r="E8" s="11"/>
      <c r="F8" s="11"/>
      <c r="G8" s="11"/>
      <c r="H8" s="11"/>
      <c r="I8" s="11"/>
      <c r="J8" s="11"/>
      <c r="K8" s="13">
        <v>0.5</v>
      </c>
      <c r="L8" s="14">
        <v>2.3199999999999998</v>
      </c>
      <c r="M8" s="12">
        <f>ROUND(K8*L8,2)</f>
        <v>1.1599999999999999</v>
      </c>
    </row>
    <row r="9" spans="1:13" x14ac:dyDescent="0.45">
      <c r="A9" s="10" t="s">
        <v>29</v>
      </c>
      <c r="B9" s="10" t="s">
        <v>20</v>
      </c>
      <c r="C9" s="10" t="s">
        <v>27</v>
      </c>
      <c r="D9" s="21" t="s">
        <v>30</v>
      </c>
      <c r="E9" s="11"/>
      <c r="F9" s="11"/>
      <c r="G9" s="11"/>
      <c r="H9" s="11"/>
      <c r="I9" s="11"/>
      <c r="J9" s="11"/>
      <c r="K9" s="13">
        <v>0.33300000000000002</v>
      </c>
      <c r="L9" s="14">
        <v>5.04</v>
      </c>
      <c r="M9" s="12">
        <f>ROUND(K9*L9,2)</f>
        <v>1.68</v>
      </c>
    </row>
    <row r="10" spans="1:13" x14ac:dyDescent="0.45">
      <c r="A10" s="10" t="s">
        <v>31</v>
      </c>
      <c r="B10" s="10" t="s">
        <v>32</v>
      </c>
      <c r="C10" s="10" t="s">
        <v>33</v>
      </c>
      <c r="D10" s="21" t="s">
        <v>34</v>
      </c>
      <c r="E10" s="11"/>
      <c r="F10" s="11"/>
      <c r="G10" s="11"/>
      <c r="H10" s="11"/>
      <c r="I10" s="11"/>
      <c r="J10" s="11"/>
      <c r="K10" s="13">
        <v>0.20899999999999999</v>
      </c>
      <c r="L10" s="14">
        <v>16.93</v>
      </c>
      <c r="M10" s="12">
        <f>ROUND(K10*L10,2)</f>
        <v>3.54</v>
      </c>
    </row>
    <row r="11" spans="1:13" x14ac:dyDescent="0.45">
      <c r="A11" s="10" t="s">
        <v>35</v>
      </c>
      <c r="B11" s="10" t="s">
        <v>32</v>
      </c>
      <c r="C11" s="10" t="s">
        <v>33</v>
      </c>
      <c r="D11" s="21" t="s">
        <v>36</v>
      </c>
      <c r="E11" s="11"/>
      <c r="F11" s="11"/>
      <c r="G11" s="11"/>
      <c r="H11" s="11"/>
      <c r="I11" s="11"/>
      <c r="J11" s="11"/>
      <c r="K11" s="13">
        <v>0.20899999999999999</v>
      </c>
      <c r="L11" s="14">
        <v>14.35</v>
      </c>
      <c r="M11" s="12">
        <f>ROUND(K11*L11,2)</f>
        <v>3</v>
      </c>
    </row>
    <row r="12" spans="1:13" x14ac:dyDescent="0.45">
      <c r="A12" s="10" t="s">
        <v>37</v>
      </c>
      <c r="B12" s="10" t="s">
        <v>38</v>
      </c>
      <c r="C12" s="10" t="s">
        <v>39</v>
      </c>
      <c r="D12" s="21" t="s">
        <v>40</v>
      </c>
      <c r="E12" s="11"/>
      <c r="F12" s="11"/>
      <c r="G12" s="11"/>
      <c r="H12" s="11"/>
      <c r="I12" s="11"/>
      <c r="J12" s="11"/>
      <c r="K12" s="13">
        <v>0.14399999999999999</v>
      </c>
      <c r="L12" s="14">
        <v>2</v>
      </c>
      <c r="M12" s="12">
        <f>ROUND(K12*L12,2)</f>
        <v>0.28999999999999998</v>
      </c>
    </row>
    <row r="13" spans="1:13" x14ac:dyDescent="0.45">
      <c r="A13" s="11"/>
      <c r="B13" s="11"/>
      <c r="C13" s="11"/>
      <c r="D13" s="22"/>
      <c r="E13" s="11"/>
      <c r="F13" s="11"/>
      <c r="G13" s="11"/>
      <c r="H13" s="11"/>
      <c r="I13" s="11"/>
      <c r="J13" s="15" t="s">
        <v>41</v>
      </c>
      <c r="K13" s="14">
        <v>0</v>
      </c>
      <c r="L13" s="16">
        <f>SUM(M7:M12)</f>
        <v>14.71</v>
      </c>
      <c r="M13" s="16">
        <f>ROUND(K13*L13,2)</f>
        <v>0</v>
      </c>
    </row>
    <row r="14" spans="1:13" x14ac:dyDescent="0.45">
      <c r="A14" s="17"/>
      <c r="B14" s="17"/>
      <c r="C14" s="17"/>
      <c r="D14" s="23"/>
      <c r="E14" s="17"/>
      <c r="F14" s="17"/>
      <c r="G14" s="17"/>
      <c r="H14" s="17"/>
      <c r="I14" s="17"/>
      <c r="J14" s="17"/>
      <c r="K14" s="17"/>
      <c r="L14" s="17"/>
      <c r="M14" s="17"/>
    </row>
    <row r="15" spans="1:13" x14ac:dyDescent="0.45">
      <c r="A15" s="9" t="s">
        <v>42</v>
      </c>
      <c r="B15" s="10" t="s">
        <v>20</v>
      </c>
      <c r="C15" s="10" t="s">
        <v>21</v>
      </c>
      <c r="D15" s="21" t="s">
        <v>43</v>
      </c>
      <c r="E15" s="11"/>
      <c r="F15" s="11"/>
      <c r="G15" s="11"/>
      <c r="H15" s="11"/>
      <c r="I15" s="11"/>
      <c r="J15" s="11"/>
      <c r="K15" s="12">
        <f>K23</f>
        <v>0</v>
      </c>
      <c r="L15" s="12">
        <f>L23</f>
        <v>15.75</v>
      </c>
      <c r="M15" s="12">
        <f>M23</f>
        <v>0</v>
      </c>
    </row>
    <row r="16" spans="1:13" ht="94.5" x14ac:dyDescent="0.45">
      <c r="A16" s="11"/>
      <c r="B16" s="11"/>
      <c r="C16" s="11"/>
      <c r="D16" s="21" t="s">
        <v>44</v>
      </c>
      <c r="E16" s="11"/>
      <c r="F16" s="11"/>
      <c r="G16" s="11"/>
      <c r="H16" s="11"/>
      <c r="I16" s="11"/>
      <c r="J16" s="11"/>
      <c r="K16" s="11"/>
      <c r="L16" s="11"/>
      <c r="M16" s="11"/>
    </row>
    <row r="17" spans="1:13" x14ac:dyDescent="0.45">
      <c r="A17" s="10" t="s">
        <v>45</v>
      </c>
      <c r="B17" s="10" t="s">
        <v>20</v>
      </c>
      <c r="C17" s="10" t="s">
        <v>21</v>
      </c>
      <c r="D17" s="21" t="s">
        <v>46</v>
      </c>
      <c r="E17" s="11"/>
      <c r="F17" s="11"/>
      <c r="G17" s="11"/>
      <c r="H17" s="11"/>
      <c r="I17" s="11"/>
      <c r="J17" s="11"/>
      <c r="K17" s="13">
        <v>1</v>
      </c>
      <c r="L17" s="14">
        <v>5.42</v>
      </c>
      <c r="M17" s="12">
        <f>ROUND(K17*L17,2)</f>
        <v>5.42</v>
      </c>
    </row>
    <row r="18" spans="1:13" x14ac:dyDescent="0.45">
      <c r="A18" s="10" t="s">
        <v>47</v>
      </c>
      <c r="B18" s="10" t="s">
        <v>20</v>
      </c>
      <c r="C18" s="10" t="s">
        <v>27</v>
      </c>
      <c r="D18" s="21" t="s">
        <v>48</v>
      </c>
      <c r="E18" s="11"/>
      <c r="F18" s="11"/>
      <c r="G18" s="11"/>
      <c r="H18" s="11"/>
      <c r="I18" s="11"/>
      <c r="J18" s="11"/>
      <c r="K18" s="13">
        <v>0.5</v>
      </c>
      <c r="L18" s="14">
        <v>2.93</v>
      </c>
      <c r="M18" s="12">
        <f>ROUND(K18*L18,2)</f>
        <v>1.47</v>
      </c>
    </row>
    <row r="19" spans="1:13" x14ac:dyDescent="0.45">
      <c r="A19" s="10" t="s">
        <v>49</v>
      </c>
      <c r="B19" s="10" t="s">
        <v>20</v>
      </c>
      <c r="C19" s="10" t="s">
        <v>27</v>
      </c>
      <c r="D19" s="21" t="s">
        <v>50</v>
      </c>
      <c r="E19" s="11"/>
      <c r="F19" s="11"/>
      <c r="G19" s="11"/>
      <c r="H19" s="11"/>
      <c r="I19" s="11"/>
      <c r="J19" s="11"/>
      <c r="K19" s="13">
        <v>0.33300000000000002</v>
      </c>
      <c r="L19" s="14">
        <v>6.04</v>
      </c>
      <c r="M19" s="12">
        <f>ROUND(K19*L19,2)</f>
        <v>2.0099999999999998</v>
      </c>
    </row>
    <row r="20" spans="1:13" x14ac:dyDescent="0.45">
      <c r="A20" s="10" t="s">
        <v>31</v>
      </c>
      <c r="B20" s="10" t="s">
        <v>32</v>
      </c>
      <c r="C20" s="10" t="s">
        <v>33</v>
      </c>
      <c r="D20" s="21" t="s">
        <v>34</v>
      </c>
      <c r="E20" s="11"/>
      <c r="F20" s="11"/>
      <c r="G20" s="11"/>
      <c r="H20" s="11"/>
      <c r="I20" s="11"/>
      <c r="J20" s="11"/>
      <c r="K20" s="13">
        <v>0.20899999999999999</v>
      </c>
      <c r="L20" s="14">
        <v>16.93</v>
      </c>
      <c r="M20" s="12">
        <f>ROUND(K20*L20,2)</f>
        <v>3.54</v>
      </c>
    </row>
    <row r="21" spans="1:13" x14ac:dyDescent="0.45">
      <c r="A21" s="10" t="s">
        <v>35</v>
      </c>
      <c r="B21" s="10" t="s">
        <v>32</v>
      </c>
      <c r="C21" s="10" t="s">
        <v>33</v>
      </c>
      <c r="D21" s="21" t="s">
        <v>36</v>
      </c>
      <c r="E21" s="11"/>
      <c r="F21" s="11"/>
      <c r="G21" s="11"/>
      <c r="H21" s="11"/>
      <c r="I21" s="11"/>
      <c r="J21" s="11"/>
      <c r="K21" s="13">
        <v>0.20899999999999999</v>
      </c>
      <c r="L21" s="14">
        <v>14.35</v>
      </c>
      <c r="M21" s="12">
        <f>ROUND(K21*L21,2)</f>
        <v>3</v>
      </c>
    </row>
    <row r="22" spans="1:13" x14ac:dyDescent="0.45">
      <c r="A22" s="10" t="s">
        <v>37</v>
      </c>
      <c r="B22" s="10" t="s">
        <v>38</v>
      </c>
      <c r="C22" s="10" t="s">
        <v>39</v>
      </c>
      <c r="D22" s="21" t="s">
        <v>40</v>
      </c>
      <c r="E22" s="11"/>
      <c r="F22" s="11"/>
      <c r="G22" s="11"/>
      <c r="H22" s="11"/>
      <c r="I22" s="11"/>
      <c r="J22" s="11"/>
      <c r="K22" s="13">
        <v>0.154</v>
      </c>
      <c r="L22" s="14">
        <v>2</v>
      </c>
      <c r="M22" s="12">
        <f>ROUND(K22*L22,2)</f>
        <v>0.31</v>
      </c>
    </row>
    <row r="23" spans="1:13" x14ac:dyDescent="0.45">
      <c r="A23" s="11"/>
      <c r="B23" s="11"/>
      <c r="C23" s="11"/>
      <c r="D23" s="22"/>
      <c r="E23" s="11"/>
      <c r="F23" s="11"/>
      <c r="G23" s="11"/>
      <c r="H23" s="11"/>
      <c r="I23" s="11"/>
      <c r="J23" s="15" t="s">
        <v>51</v>
      </c>
      <c r="K23" s="14">
        <v>0</v>
      </c>
      <c r="L23" s="16">
        <f>SUM(M17:M22)</f>
        <v>15.75</v>
      </c>
      <c r="M23" s="16">
        <f>ROUND(K23*L23,2)</f>
        <v>0</v>
      </c>
    </row>
    <row r="24" spans="1:13" x14ac:dyDescent="0.45">
      <c r="A24" s="17"/>
      <c r="B24" s="17"/>
      <c r="C24" s="17"/>
      <c r="D24" s="23"/>
      <c r="E24" s="17"/>
      <c r="F24" s="17"/>
      <c r="G24" s="17"/>
      <c r="H24" s="17"/>
      <c r="I24" s="17"/>
      <c r="J24" s="17"/>
      <c r="K24" s="17"/>
      <c r="L24" s="17"/>
      <c r="M24" s="17"/>
    </row>
    <row r="25" spans="1:13" x14ac:dyDescent="0.45">
      <c r="A25" s="9" t="s">
        <v>52</v>
      </c>
      <c r="B25" s="10" t="s">
        <v>20</v>
      </c>
      <c r="C25" s="10" t="s">
        <v>21</v>
      </c>
      <c r="D25" s="21" t="s">
        <v>53</v>
      </c>
      <c r="E25" s="11"/>
      <c r="F25" s="11"/>
      <c r="G25" s="11"/>
      <c r="H25" s="11"/>
      <c r="I25" s="11"/>
      <c r="J25" s="11"/>
      <c r="K25" s="12">
        <f>K33</f>
        <v>0</v>
      </c>
      <c r="L25" s="12">
        <f>L33</f>
        <v>21.22</v>
      </c>
      <c r="M25" s="12">
        <f>M33</f>
        <v>0</v>
      </c>
    </row>
    <row r="26" spans="1:13" ht="94.5" x14ac:dyDescent="0.45">
      <c r="A26" s="11"/>
      <c r="B26" s="11"/>
      <c r="C26" s="11"/>
      <c r="D26" s="21" t="s">
        <v>54</v>
      </c>
      <c r="E26" s="11"/>
      <c r="F26" s="11"/>
      <c r="G26" s="11"/>
      <c r="H26" s="11"/>
      <c r="I26" s="11"/>
      <c r="J26" s="11"/>
      <c r="K26" s="11"/>
      <c r="L26" s="11"/>
      <c r="M26" s="11"/>
    </row>
    <row r="27" spans="1:13" x14ac:dyDescent="0.45">
      <c r="A27" s="10" t="s">
        <v>55</v>
      </c>
      <c r="B27" s="10" t="s">
        <v>20</v>
      </c>
      <c r="C27" s="10" t="s">
        <v>21</v>
      </c>
      <c r="D27" s="21" t="s">
        <v>56</v>
      </c>
      <c r="E27" s="11"/>
      <c r="F27" s="11"/>
      <c r="G27" s="11"/>
      <c r="H27" s="11"/>
      <c r="I27" s="11"/>
      <c r="J27" s="11"/>
      <c r="K27" s="13">
        <v>1</v>
      </c>
      <c r="L27" s="14">
        <v>8.39</v>
      </c>
      <c r="M27" s="12">
        <f>ROUND(K27*L27,2)</f>
        <v>8.39</v>
      </c>
    </row>
    <row r="28" spans="1:13" x14ac:dyDescent="0.45">
      <c r="A28" s="10" t="s">
        <v>57</v>
      </c>
      <c r="B28" s="10" t="s">
        <v>20</v>
      </c>
      <c r="C28" s="10" t="s">
        <v>27</v>
      </c>
      <c r="D28" s="21" t="s">
        <v>58</v>
      </c>
      <c r="E28" s="11"/>
      <c r="F28" s="11"/>
      <c r="G28" s="11"/>
      <c r="H28" s="11"/>
      <c r="I28" s="11"/>
      <c r="J28" s="11"/>
      <c r="K28" s="13">
        <v>0.5</v>
      </c>
      <c r="L28" s="14">
        <v>6.18</v>
      </c>
      <c r="M28" s="12">
        <f>ROUND(K28*L28,2)</f>
        <v>3.09</v>
      </c>
    </row>
    <row r="29" spans="1:13" x14ac:dyDescent="0.45">
      <c r="A29" s="10" t="s">
        <v>59</v>
      </c>
      <c r="B29" s="10" t="s">
        <v>20</v>
      </c>
      <c r="C29" s="10" t="s">
        <v>27</v>
      </c>
      <c r="D29" s="21" t="s">
        <v>60</v>
      </c>
      <c r="E29" s="11"/>
      <c r="F29" s="11"/>
      <c r="G29" s="11"/>
      <c r="H29" s="11"/>
      <c r="I29" s="11"/>
      <c r="J29" s="11"/>
      <c r="K29" s="13">
        <v>0.33300000000000002</v>
      </c>
      <c r="L29" s="14">
        <v>8.36</v>
      </c>
      <c r="M29" s="12">
        <f>ROUND(K29*L29,2)</f>
        <v>2.78</v>
      </c>
    </row>
    <row r="30" spans="1:13" x14ac:dyDescent="0.45">
      <c r="A30" s="10" t="s">
        <v>31</v>
      </c>
      <c r="B30" s="10" t="s">
        <v>32</v>
      </c>
      <c r="C30" s="10" t="s">
        <v>33</v>
      </c>
      <c r="D30" s="21" t="s">
        <v>34</v>
      </c>
      <c r="E30" s="11"/>
      <c r="F30" s="11"/>
      <c r="G30" s="11"/>
      <c r="H30" s="11"/>
      <c r="I30" s="11"/>
      <c r="J30" s="11"/>
      <c r="K30" s="13">
        <v>0.20899999999999999</v>
      </c>
      <c r="L30" s="14">
        <v>16.93</v>
      </c>
      <c r="M30" s="12">
        <f>ROUND(K30*L30,2)</f>
        <v>3.54</v>
      </c>
    </row>
    <row r="31" spans="1:13" x14ac:dyDescent="0.45">
      <c r="A31" s="10" t="s">
        <v>35</v>
      </c>
      <c r="B31" s="10" t="s">
        <v>32</v>
      </c>
      <c r="C31" s="10" t="s">
        <v>33</v>
      </c>
      <c r="D31" s="21" t="s">
        <v>36</v>
      </c>
      <c r="E31" s="11"/>
      <c r="F31" s="11"/>
      <c r="G31" s="11"/>
      <c r="H31" s="11"/>
      <c r="I31" s="11"/>
      <c r="J31" s="11"/>
      <c r="K31" s="13">
        <v>0.20899999999999999</v>
      </c>
      <c r="L31" s="14">
        <v>14.35</v>
      </c>
      <c r="M31" s="12">
        <f>ROUND(K31*L31,2)</f>
        <v>3</v>
      </c>
    </row>
    <row r="32" spans="1:13" x14ac:dyDescent="0.45">
      <c r="A32" s="10" t="s">
        <v>37</v>
      </c>
      <c r="B32" s="10" t="s">
        <v>38</v>
      </c>
      <c r="C32" s="10" t="s">
        <v>39</v>
      </c>
      <c r="D32" s="21" t="s">
        <v>40</v>
      </c>
      <c r="E32" s="11"/>
      <c r="F32" s="11"/>
      <c r="G32" s="11"/>
      <c r="H32" s="11"/>
      <c r="I32" s="11"/>
      <c r="J32" s="11"/>
      <c r="K32" s="13">
        <v>0.20799999999999999</v>
      </c>
      <c r="L32" s="14">
        <v>2</v>
      </c>
      <c r="M32" s="12">
        <f>ROUND(K32*L32,2)</f>
        <v>0.42</v>
      </c>
    </row>
    <row r="33" spans="1:13" x14ac:dyDescent="0.45">
      <c r="A33" s="11"/>
      <c r="B33" s="11"/>
      <c r="C33" s="11"/>
      <c r="D33" s="22"/>
      <c r="E33" s="11"/>
      <c r="F33" s="11"/>
      <c r="G33" s="11"/>
      <c r="H33" s="11"/>
      <c r="I33" s="11"/>
      <c r="J33" s="15" t="s">
        <v>61</v>
      </c>
      <c r="K33" s="14">
        <v>0</v>
      </c>
      <c r="L33" s="16">
        <f>SUM(M27:M32)</f>
        <v>21.22</v>
      </c>
      <c r="M33" s="16">
        <f>ROUND(K33*L33,2)</f>
        <v>0</v>
      </c>
    </row>
    <row r="34" spans="1:13" x14ac:dyDescent="0.45">
      <c r="A34" s="17"/>
      <c r="B34" s="17"/>
      <c r="C34" s="17"/>
      <c r="D34" s="23"/>
      <c r="E34" s="17"/>
      <c r="F34" s="17"/>
      <c r="G34" s="17"/>
      <c r="H34" s="17"/>
      <c r="I34" s="17"/>
      <c r="J34" s="17"/>
      <c r="K34" s="17"/>
      <c r="L34" s="17"/>
      <c r="M34" s="17"/>
    </row>
    <row r="35" spans="1:13" x14ac:dyDescent="0.45">
      <c r="A35" s="9" t="s">
        <v>62</v>
      </c>
      <c r="B35" s="10" t="s">
        <v>20</v>
      </c>
      <c r="C35" s="10" t="s">
        <v>21</v>
      </c>
      <c r="D35" s="21" t="s">
        <v>63</v>
      </c>
      <c r="E35" s="11"/>
      <c r="F35" s="11"/>
      <c r="G35" s="11"/>
      <c r="H35" s="11"/>
      <c r="I35" s="11"/>
      <c r="J35" s="11"/>
      <c r="K35" s="12">
        <f>K43</f>
        <v>0</v>
      </c>
      <c r="L35" s="12">
        <f>L43</f>
        <v>26.72</v>
      </c>
      <c r="M35" s="12">
        <f>M43</f>
        <v>0</v>
      </c>
    </row>
    <row r="36" spans="1:13" ht="94.5" x14ac:dyDescent="0.45">
      <c r="A36" s="11"/>
      <c r="B36" s="11"/>
      <c r="C36" s="11"/>
      <c r="D36" s="21" t="s">
        <v>64</v>
      </c>
      <c r="E36" s="11"/>
      <c r="F36" s="11"/>
      <c r="G36" s="11"/>
      <c r="H36" s="11"/>
      <c r="I36" s="11"/>
      <c r="J36" s="11"/>
      <c r="K36" s="11"/>
      <c r="L36" s="11"/>
      <c r="M36" s="11"/>
    </row>
    <row r="37" spans="1:13" x14ac:dyDescent="0.45">
      <c r="A37" s="10" t="s">
        <v>65</v>
      </c>
      <c r="B37" s="10" t="s">
        <v>66</v>
      </c>
      <c r="C37" s="10" t="s">
        <v>21</v>
      </c>
      <c r="D37" s="21" t="s">
        <v>67</v>
      </c>
      <c r="E37" s="11"/>
      <c r="F37" s="11"/>
      <c r="G37" s="11"/>
      <c r="H37" s="11"/>
      <c r="I37" s="11"/>
      <c r="J37" s="11"/>
      <c r="K37" s="13">
        <v>1</v>
      </c>
      <c r="L37" s="14">
        <v>12.04</v>
      </c>
      <c r="M37" s="12">
        <f>ROUND(K37*L37,2)</f>
        <v>12.04</v>
      </c>
    </row>
    <row r="38" spans="1:13" x14ac:dyDescent="0.45">
      <c r="A38" s="10" t="s">
        <v>68</v>
      </c>
      <c r="B38" s="10" t="s">
        <v>66</v>
      </c>
      <c r="C38" s="10" t="s">
        <v>27</v>
      </c>
      <c r="D38" s="21" t="s">
        <v>69</v>
      </c>
      <c r="E38" s="11"/>
      <c r="F38" s="11"/>
      <c r="G38" s="11"/>
      <c r="H38" s="11"/>
      <c r="I38" s="11"/>
      <c r="J38" s="11"/>
      <c r="K38" s="13">
        <v>0.5</v>
      </c>
      <c r="L38" s="14">
        <v>6.86</v>
      </c>
      <c r="M38" s="12">
        <f>ROUND(K38*L38,2)</f>
        <v>3.43</v>
      </c>
    </row>
    <row r="39" spans="1:13" x14ac:dyDescent="0.45">
      <c r="A39" s="10" t="s">
        <v>70</v>
      </c>
      <c r="B39" s="10" t="s">
        <v>66</v>
      </c>
      <c r="C39" s="10" t="s">
        <v>27</v>
      </c>
      <c r="D39" s="21" t="s">
        <v>71</v>
      </c>
      <c r="E39" s="11"/>
      <c r="F39" s="11"/>
      <c r="G39" s="11"/>
      <c r="H39" s="11"/>
      <c r="I39" s="11"/>
      <c r="J39" s="11"/>
      <c r="K39" s="13">
        <v>0.33300000000000002</v>
      </c>
      <c r="L39" s="14">
        <v>12.58</v>
      </c>
      <c r="M39" s="12">
        <f>ROUND(K39*L39,2)</f>
        <v>4.1900000000000004</v>
      </c>
    </row>
    <row r="40" spans="1:13" x14ac:dyDescent="0.45">
      <c r="A40" s="10" t="s">
        <v>31</v>
      </c>
      <c r="B40" s="10" t="s">
        <v>32</v>
      </c>
      <c r="C40" s="10" t="s">
        <v>33</v>
      </c>
      <c r="D40" s="21" t="s">
        <v>34</v>
      </c>
      <c r="E40" s="11"/>
      <c r="F40" s="11"/>
      <c r="G40" s="11"/>
      <c r="H40" s="11"/>
      <c r="I40" s="11"/>
      <c r="J40" s="11"/>
      <c r="K40" s="13">
        <v>0.20899999999999999</v>
      </c>
      <c r="L40" s="14">
        <v>16.93</v>
      </c>
      <c r="M40" s="12">
        <f>ROUND(K40*L40,2)</f>
        <v>3.54</v>
      </c>
    </row>
    <row r="41" spans="1:13" x14ac:dyDescent="0.45">
      <c r="A41" s="10" t="s">
        <v>35</v>
      </c>
      <c r="B41" s="10" t="s">
        <v>32</v>
      </c>
      <c r="C41" s="10" t="s">
        <v>33</v>
      </c>
      <c r="D41" s="21" t="s">
        <v>36</v>
      </c>
      <c r="E41" s="11"/>
      <c r="F41" s="11"/>
      <c r="G41" s="11"/>
      <c r="H41" s="11"/>
      <c r="I41" s="11"/>
      <c r="J41" s="11"/>
      <c r="K41" s="13">
        <v>0.20899999999999999</v>
      </c>
      <c r="L41" s="14">
        <v>14.35</v>
      </c>
      <c r="M41" s="12">
        <f>ROUND(K41*L41,2)</f>
        <v>3</v>
      </c>
    </row>
    <row r="42" spans="1:13" x14ac:dyDescent="0.45">
      <c r="A42" s="10" t="s">
        <v>37</v>
      </c>
      <c r="B42" s="10" t="s">
        <v>38</v>
      </c>
      <c r="C42" s="10" t="s">
        <v>39</v>
      </c>
      <c r="D42" s="21" t="s">
        <v>40</v>
      </c>
      <c r="E42" s="11"/>
      <c r="F42" s="11"/>
      <c r="G42" s="11"/>
      <c r="H42" s="11"/>
      <c r="I42" s="11"/>
      <c r="J42" s="11"/>
      <c r="K42" s="13">
        <v>0.26200000000000001</v>
      </c>
      <c r="L42" s="14">
        <v>2</v>
      </c>
      <c r="M42" s="12">
        <f>ROUND(K42*L42,2)</f>
        <v>0.52</v>
      </c>
    </row>
    <row r="43" spans="1:13" x14ac:dyDescent="0.45">
      <c r="A43" s="11"/>
      <c r="B43" s="11"/>
      <c r="C43" s="11"/>
      <c r="D43" s="22"/>
      <c r="E43" s="11"/>
      <c r="F43" s="11"/>
      <c r="G43" s="11"/>
      <c r="H43" s="11"/>
      <c r="I43" s="11"/>
      <c r="J43" s="15" t="s">
        <v>72</v>
      </c>
      <c r="K43" s="14">
        <v>0</v>
      </c>
      <c r="L43" s="16">
        <f>SUM(M37:M42)</f>
        <v>26.72</v>
      </c>
      <c r="M43" s="16">
        <f>ROUND(K43*L43,2)</f>
        <v>0</v>
      </c>
    </row>
    <row r="44" spans="1:13" x14ac:dyDescent="0.45">
      <c r="A44" s="17"/>
      <c r="B44" s="17"/>
      <c r="C44" s="17"/>
      <c r="D44" s="23"/>
      <c r="E44" s="17"/>
      <c r="F44" s="17"/>
      <c r="G44" s="17"/>
      <c r="H44" s="17"/>
      <c r="I44" s="17"/>
      <c r="J44" s="17"/>
      <c r="K44" s="17"/>
      <c r="L44" s="17"/>
      <c r="M44" s="17"/>
    </row>
    <row r="45" spans="1:13" x14ac:dyDescent="0.45">
      <c r="A45" s="9" t="s">
        <v>73</v>
      </c>
      <c r="B45" s="10" t="s">
        <v>20</v>
      </c>
      <c r="C45" s="10" t="s">
        <v>21</v>
      </c>
      <c r="D45" s="21" t="s">
        <v>74</v>
      </c>
      <c r="E45" s="11"/>
      <c r="F45" s="11"/>
      <c r="G45" s="11"/>
      <c r="H45" s="11"/>
      <c r="I45" s="11"/>
      <c r="J45" s="11"/>
      <c r="K45" s="12">
        <f>K53</f>
        <v>0</v>
      </c>
      <c r="L45" s="12">
        <f>L53</f>
        <v>29.1</v>
      </c>
      <c r="M45" s="12">
        <f>M53</f>
        <v>0</v>
      </c>
    </row>
    <row r="46" spans="1:13" ht="94.5" x14ac:dyDescent="0.45">
      <c r="A46" s="11"/>
      <c r="B46" s="11"/>
      <c r="C46" s="11"/>
      <c r="D46" s="21" t="s">
        <v>75</v>
      </c>
      <c r="E46" s="11"/>
      <c r="F46" s="11"/>
      <c r="G46" s="11"/>
      <c r="H46" s="11"/>
      <c r="I46" s="11"/>
      <c r="J46" s="11"/>
      <c r="K46" s="11"/>
      <c r="L46" s="11"/>
      <c r="M46" s="11"/>
    </row>
    <row r="47" spans="1:13" x14ac:dyDescent="0.45">
      <c r="A47" s="10" t="s">
        <v>76</v>
      </c>
      <c r="B47" s="10" t="s">
        <v>66</v>
      </c>
      <c r="C47" s="10" t="s">
        <v>21</v>
      </c>
      <c r="D47" s="21" t="s">
        <v>77</v>
      </c>
      <c r="E47" s="11"/>
      <c r="F47" s="11"/>
      <c r="G47" s="11"/>
      <c r="H47" s="11"/>
      <c r="I47" s="11"/>
      <c r="J47" s="11"/>
      <c r="K47" s="13">
        <v>1</v>
      </c>
      <c r="L47" s="14">
        <v>13.69</v>
      </c>
      <c r="M47" s="12">
        <f>ROUND(K47*L47,2)</f>
        <v>13.69</v>
      </c>
    </row>
    <row r="48" spans="1:13" x14ac:dyDescent="0.45">
      <c r="A48" s="10" t="s">
        <v>78</v>
      </c>
      <c r="B48" s="10" t="s">
        <v>66</v>
      </c>
      <c r="C48" s="10" t="s">
        <v>27</v>
      </c>
      <c r="D48" s="21" t="s">
        <v>79</v>
      </c>
      <c r="E48" s="11"/>
      <c r="F48" s="11"/>
      <c r="G48" s="11"/>
      <c r="H48" s="11"/>
      <c r="I48" s="11"/>
      <c r="J48" s="11"/>
      <c r="K48" s="13">
        <v>0.5</v>
      </c>
      <c r="L48" s="14">
        <v>7.21</v>
      </c>
      <c r="M48" s="12">
        <f>ROUND(K48*L48,2)</f>
        <v>3.61</v>
      </c>
    </row>
    <row r="49" spans="1:13" x14ac:dyDescent="0.45">
      <c r="A49" s="10" t="s">
        <v>80</v>
      </c>
      <c r="B49" s="10" t="s">
        <v>66</v>
      </c>
      <c r="C49" s="10" t="s">
        <v>27</v>
      </c>
      <c r="D49" s="21" t="s">
        <v>81</v>
      </c>
      <c r="E49" s="11"/>
      <c r="F49" s="11"/>
      <c r="G49" s="11"/>
      <c r="H49" s="11"/>
      <c r="I49" s="11"/>
      <c r="J49" s="11"/>
      <c r="K49" s="13">
        <v>0.33300000000000002</v>
      </c>
      <c r="L49" s="14">
        <v>14.07</v>
      </c>
      <c r="M49" s="12">
        <f>ROUND(K49*L49,2)</f>
        <v>4.6900000000000004</v>
      </c>
    </row>
    <row r="50" spans="1:13" x14ac:dyDescent="0.45">
      <c r="A50" s="10" t="s">
        <v>31</v>
      </c>
      <c r="B50" s="10" t="s">
        <v>32</v>
      </c>
      <c r="C50" s="10" t="s">
        <v>33</v>
      </c>
      <c r="D50" s="21" t="s">
        <v>34</v>
      </c>
      <c r="E50" s="11"/>
      <c r="F50" s="11"/>
      <c r="G50" s="11"/>
      <c r="H50" s="11"/>
      <c r="I50" s="11"/>
      <c r="J50" s="11"/>
      <c r="K50" s="13">
        <v>0.20899999999999999</v>
      </c>
      <c r="L50" s="14">
        <v>16.93</v>
      </c>
      <c r="M50" s="12">
        <f>ROUND(K50*L50,2)</f>
        <v>3.54</v>
      </c>
    </row>
    <row r="51" spans="1:13" x14ac:dyDescent="0.45">
      <c r="A51" s="10" t="s">
        <v>35</v>
      </c>
      <c r="B51" s="10" t="s">
        <v>32</v>
      </c>
      <c r="C51" s="10" t="s">
        <v>33</v>
      </c>
      <c r="D51" s="21" t="s">
        <v>36</v>
      </c>
      <c r="E51" s="11"/>
      <c r="F51" s="11"/>
      <c r="G51" s="11"/>
      <c r="H51" s="11"/>
      <c r="I51" s="11"/>
      <c r="J51" s="11"/>
      <c r="K51" s="13">
        <v>0.20899999999999999</v>
      </c>
      <c r="L51" s="14">
        <v>14.35</v>
      </c>
      <c r="M51" s="12">
        <f>ROUND(K51*L51,2)</f>
        <v>3</v>
      </c>
    </row>
    <row r="52" spans="1:13" x14ac:dyDescent="0.45">
      <c r="A52" s="10" t="s">
        <v>37</v>
      </c>
      <c r="B52" s="10" t="s">
        <v>38</v>
      </c>
      <c r="C52" s="10" t="s">
        <v>39</v>
      </c>
      <c r="D52" s="21" t="s">
        <v>40</v>
      </c>
      <c r="E52" s="11"/>
      <c r="F52" s="11"/>
      <c r="G52" s="11"/>
      <c r="H52" s="11"/>
      <c r="I52" s="11"/>
      <c r="J52" s="11"/>
      <c r="K52" s="13">
        <v>0.28499999999999998</v>
      </c>
      <c r="L52" s="14">
        <v>2</v>
      </c>
      <c r="M52" s="12">
        <f>ROUND(K52*L52,2)</f>
        <v>0.56999999999999995</v>
      </c>
    </row>
    <row r="53" spans="1:13" x14ac:dyDescent="0.45">
      <c r="A53" s="11"/>
      <c r="B53" s="11"/>
      <c r="C53" s="11"/>
      <c r="D53" s="22"/>
      <c r="E53" s="11"/>
      <c r="F53" s="11"/>
      <c r="G53" s="11"/>
      <c r="H53" s="11"/>
      <c r="I53" s="11"/>
      <c r="J53" s="15" t="s">
        <v>82</v>
      </c>
      <c r="K53" s="14">
        <v>0</v>
      </c>
      <c r="L53" s="16">
        <f>SUM(M47:M52)</f>
        <v>29.1</v>
      </c>
      <c r="M53" s="16">
        <f>ROUND(K53*L53,2)</f>
        <v>0</v>
      </c>
    </row>
    <row r="54" spans="1:13" x14ac:dyDescent="0.45">
      <c r="A54" s="17"/>
      <c r="B54" s="17"/>
      <c r="C54" s="17"/>
      <c r="D54" s="23"/>
      <c r="E54" s="17"/>
      <c r="F54" s="17"/>
      <c r="G54" s="17"/>
      <c r="H54" s="17"/>
      <c r="I54" s="17"/>
      <c r="J54" s="17"/>
      <c r="K54" s="17"/>
      <c r="L54" s="17"/>
      <c r="M54" s="17"/>
    </row>
    <row r="55" spans="1:13" x14ac:dyDescent="0.45">
      <c r="A55" s="9" t="s">
        <v>83</v>
      </c>
      <c r="B55" s="10" t="s">
        <v>20</v>
      </c>
      <c r="C55" s="10" t="s">
        <v>21</v>
      </c>
      <c r="D55" s="21" t="s">
        <v>84</v>
      </c>
      <c r="E55" s="11"/>
      <c r="F55" s="11"/>
      <c r="G55" s="11"/>
      <c r="H55" s="11"/>
      <c r="I55" s="11"/>
      <c r="J55" s="11"/>
      <c r="K55" s="12">
        <f>K63</f>
        <v>0</v>
      </c>
      <c r="L55" s="12">
        <f>L63</f>
        <v>52.43</v>
      </c>
      <c r="M55" s="12">
        <f>M63</f>
        <v>0</v>
      </c>
    </row>
    <row r="56" spans="1:13" ht="94.5" x14ac:dyDescent="0.45">
      <c r="A56" s="11"/>
      <c r="B56" s="11"/>
      <c r="C56" s="11"/>
      <c r="D56" s="21" t="s">
        <v>85</v>
      </c>
      <c r="E56" s="11"/>
      <c r="F56" s="11"/>
      <c r="G56" s="11"/>
      <c r="H56" s="11"/>
      <c r="I56" s="11"/>
      <c r="J56" s="11"/>
      <c r="K56" s="11"/>
      <c r="L56" s="11"/>
      <c r="M56" s="11"/>
    </row>
    <row r="57" spans="1:13" x14ac:dyDescent="0.45">
      <c r="A57" s="10" t="s">
        <v>86</v>
      </c>
      <c r="B57" s="10" t="s">
        <v>66</v>
      </c>
      <c r="C57" s="10" t="s">
        <v>21</v>
      </c>
      <c r="D57" s="21" t="s">
        <v>87</v>
      </c>
      <c r="E57" s="11"/>
      <c r="F57" s="11"/>
      <c r="G57" s="11"/>
      <c r="H57" s="11"/>
      <c r="I57" s="11"/>
      <c r="J57" s="11"/>
      <c r="K57" s="13">
        <v>1</v>
      </c>
      <c r="L57" s="14">
        <v>18.71</v>
      </c>
      <c r="M57" s="12">
        <f>ROUND(K57*L57,2)</f>
        <v>18.71</v>
      </c>
    </row>
    <row r="58" spans="1:13" x14ac:dyDescent="0.45">
      <c r="A58" s="10" t="s">
        <v>88</v>
      </c>
      <c r="B58" s="10" t="s">
        <v>66</v>
      </c>
      <c r="C58" s="10" t="s">
        <v>27</v>
      </c>
      <c r="D58" s="21" t="s">
        <v>89</v>
      </c>
      <c r="E58" s="11"/>
      <c r="F58" s="11"/>
      <c r="G58" s="11"/>
      <c r="H58" s="11"/>
      <c r="I58" s="11"/>
      <c r="J58" s="11"/>
      <c r="K58" s="13">
        <v>0.5</v>
      </c>
      <c r="L58" s="14">
        <v>19.8</v>
      </c>
      <c r="M58" s="12">
        <f>ROUND(K58*L58,2)</f>
        <v>9.9</v>
      </c>
    </row>
    <row r="59" spans="1:13" x14ac:dyDescent="0.45">
      <c r="A59" s="10" t="s">
        <v>90</v>
      </c>
      <c r="B59" s="10" t="s">
        <v>66</v>
      </c>
      <c r="C59" s="10" t="s">
        <v>27</v>
      </c>
      <c r="D59" s="21" t="s">
        <v>91</v>
      </c>
      <c r="E59" s="11"/>
      <c r="F59" s="11"/>
      <c r="G59" s="11"/>
      <c r="H59" s="11"/>
      <c r="I59" s="11"/>
      <c r="J59" s="11"/>
      <c r="K59" s="13">
        <v>0.33300000000000002</v>
      </c>
      <c r="L59" s="14">
        <v>48.8</v>
      </c>
      <c r="M59" s="12">
        <f>ROUND(K59*L59,2)</f>
        <v>16.25</v>
      </c>
    </row>
    <row r="60" spans="1:13" x14ac:dyDescent="0.45">
      <c r="A60" s="10" t="s">
        <v>31</v>
      </c>
      <c r="B60" s="10" t="s">
        <v>32</v>
      </c>
      <c r="C60" s="10" t="s">
        <v>33</v>
      </c>
      <c r="D60" s="21" t="s">
        <v>34</v>
      </c>
      <c r="E60" s="11"/>
      <c r="F60" s="11"/>
      <c r="G60" s="11"/>
      <c r="H60" s="11"/>
      <c r="I60" s="11"/>
      <c r="J60" s="11"/>
      <c r="K60" s="13">
        <v>0.20899999999999999</v>
      </c>
      <c r="L60" s="14">
        <v>16.93</v>
      </c>
      <c r="M60" s="12">
        <f>ROUND(K60*L60,2)</f>
        <v>3.54</v>
      </c>
    </row>
    <row r="61" spans="1:13" x14ac:dyDescent="0.45">
      <c r="A61" s="10" t="s">
        <v>35</v>
      </c>
      <c r="B61" s="10" t="s">
        <v>32</v>
      </c>
      <c r="C61" s="10" t="s">
        <v>33</v>
      </c>
      <c r="D61" s="21" t="s">
        <v>36</v>
      </c>
      <c r="E61" s="11"/>
      <c r="F61" s="11"/>
      <c r="G61" s="11"/>
      <c r="H61" s="11"/>
      <c r="I61" s="11"/>
      <c r="J61" s="11"/>
      <c r="K61" s="13">
        <v>0.20899999999999999</v>
      </c>
      <c r="L61" s="14">
        <v>14.35</v>
      </c>
      <c r="M61" s="12">
        <f>ROUND(K61*L61,2)</f>
        <v>3</v>
      </c>
    </row>
    <row r="62" spans="1:13" x14ac:dyDescent="0.45">
      <c r="A62" s="10" t="s">
        <v>37</v>
      </c>
      <c r="B62" s="10" t="s">
        <v>38</v>
      </c>
      <c r="C62" s="10" t="s">
        <v>39</v>
      </c>
      <c r="D62" s="21" t="s">
        <v>40</v>
      </c>
      <c r="E62" s="11"/>
      <c r="F62" s="11"/>
      <c r="G62" s="11"/>
      <c r="H62" s="11"/>
      <c r="I62" s="11"/>
      <c r="J62" s="11"/>
      <c r="K62" s="13">
        <v>0.51400000000000001</v>
      </c>
      <c r="L62" s="14">
        <v>2</v>
      </c>
      <c r="M62" s="12">
        <f>ROUND(K62*L62,2)</f>
        <v>1.03</v>
      </c>
    </row>
    <row r="63" spans="1:13" x14ac:dyDescent="0.45">
      <c r="A63" s="11"/>
      <c r="B63" s="11"/>
      <c r="C63" s="11"/>
      <c r="D63" s="22"/>
      <c r="E63" s="11"/>
      <c r="F63" s="11"/>
      <c r="G63" s="11"/>
      <c r="H63" s="11"/>
      <c r="I63" s="11"/>
      <c r="J63" s="15" t="s">
        <v>92</v>
      </c>
      <c r="K63" s="14">
        <v>0</v>
      </c>
      <c r="L63" s="16">
        <f>SUM(M57:M62)</f>
        <v>52.43</v>
      </c>
      <c r="M63" s="16">
        <f>ROUND(K63*L63,2)</f>
        <v>0</v>
      </c>
    </row>
    <row r="64" spans="1:13" x14ac:dyDescent="0.45">
      <c r="A64" s="17"/>
      <c r="B64" s="17"/>
      <c r="C64" s="17"/>
      <c r="D64" s="23"/>
      <c r="E64" s="17"/>
      <c r="F64" s="17"/>
      <c r="G64" s="17"/>
      <c r="H64" s="17"/>
      <c r="I64" s="17"/>
      <c r="J64" s="17"/>
      <c r="K64" s="17"/>
      <c r="L64" s="17"/>
      <c r="M64" s="17"/>
    </row>
    <row r="65" spans="1:13" x14ac:dyDescent="0.45">
      <c r="A65" s="9" t="s">
        <v>93</v>
      </c>
      <c r="B65" s="10" t="s">
        <v>20</v>
      </c>
      <c r="C65" s="10" t="s">
        <v>21</v>
      </c>
      <c r="D65" s="21" t="s">
        <v>94</v>
      </c>
      <c r="E65" s="11"/>
      <c r="F65" s="11"/>
      <c r="G65" s="11"/>
      <c r="H65" s="11"/>
      <c r="I65" s="11"/>
      <c r="J65" s="11"/>
      <c r="K65" s="12">
        <f>K73</f>
        <v>0</v>
      </c>
      <c r="L65" s="12">
        <f>L73</f>
        <v>78.47</v>
      </c>
      <c r="M65" s="12">
        <f>M73</f>
        <v>0</v>
      </c>
    </row>
    <row r="66" spans="1:13" ht="94.5" x14ac:dyDescent="0.45">
      <c r="A66" s="11"/>
      <c r="B66" s="11"/>
      <c r="C66" s="11"/>
      <c r="D66" s="21" t="s">
        <v>95</v>
      </c>
      <c r="E66" s="11"/>
      <c r="F66" s="11"/>
      <c r="G66" s="11"/>
      <c r="H66" s="11"/>
      <c r="I66" s="11"/>
      <c r="J66" s="11"/>
      <c r="K66" s="11"/>
      <c r="L66" s="11"/>
      <c r="M66" s="11"/>
    </row>
    <row r="67" spans="1:13" x14ac:dyDescent="0.45">
      <c r="A67" s="10" t="s">
        <v>96</v>
      </c>
      <c r="B67" s="10" t="s">
        <v>66</v>
      </c>
      <c r="C67" s="10" t="s">
        <v>21</v>
      </c>
      <c r="D67" s="21" t="s">
        <v>97</v>
      </c>
      <c r="E67" s="11"/>
      <c r="F67" s="11"/>
      <c r="G67" s="11"/>
      <c r="H67" s="11"/>
      <c r="I67" s="11"/>
      <c r="J67" s="11"/>
      <c r="K67" s="13">
        <v>1</v>
      </c>
      <c r="L67" s="14">
        <v>28.69</v>
      </c>
      <c r="M67" s="12">
        <f>ROUND(K67*L67,2)</f>
        <v>28.69</v>
      </c>
    </row>
    <row r="68" spans="1:13" x14ac:dyDescent="0.45">
      <c r="A68" s="10" t="s">
        <v>98</v>
      </c>
      <c r="B68" s="10" t="s">
        <v>66</v>
      </c>
      <c r="C68" s="10" t="s">
        <v>27</v>
      </c>
      <c r="D68" s="21" t="s">
        <v>99</v>
      </c>
      <c r="E68" s="11"/>
      <c r="F68" s="11"/>
      <c r="G68" s="11"/>
      <c r="H68" s="11"/>
      <c r="I68" s="11"/>
      <c r="J68" s="11"/>
      <c r="K68" s="13">
        <v>0.5</v>
      </c>
      <c r="L68" s="14">
        <v>32.729999999999997</v>
      </c>
      <c r="M68" s="12">
        <f>ROUND(K68*L68,2)</f>
        <v>16.37</v>
      </c>
    </row>
    <row r="69" spans="1:13" x14ac:dyDescent="0.45">
      <c r="A69" s="10" t="s">
        <v>100</v>
      </c>
      <c r="B69" s="10" t="s">
        <v>66</v>
      </c>
      <c r="C69" s="10" t="s">
        <v>27</v>
      </c>
      <c r="D69" s="21" t="s">
        <v>101</v>
      </c>
      <c r="E69" s="11"/>
      <c r="F69" s="11"/>
      <c r="G69" s="11"/>
      <c r="H69" s="11"/>
      <c r="I69" s="11"/>
      <c r="J69" s="11"/>
      <c r="K69" s="13">
        <v>0.33300000000000002</v>
      </c>
      <c r="L69" s="14">
        <v>76.08</v>
      </c>
      <c r="M69" s="12">
        <f>ROUND(K69*L69,2)</f>
        <v>25.33</v>
      </c>
    </row>
    <row r="70" spans="1:13" x14ac:dyDescent="0.45">
      <c r="A70" s="10" t="s">
        <v>31</v>
      </c>
      <c r="B70" s="10" t="s">
        <v>32</v>
      </c>
      <c r="C70" s="10" t="s">
        <v>33</v>
      </c>
      <c r="D70" s="21" t="s">
        <v>34</v>
      </c>
      <c r="E70" s="11"/>
      <c r="F70" s="11"/>
      <c r="G70" s="11"/>
      <c r="H70" s="11"/>
      <c r="I70" s="11"/>
      <c r="J70" s="11"/>
      <c r="K70" s="13">
        <v>0.20899999999999999</v>
      </c>
      <c r="L70" s="14">
        <v>16.93</v>
      </c>
      <c r="M70" s="12">
        <f>ROUND(K70*L70,2)</f>
        <v>3.54</v>
      </c>
    </row>
    <row r="71" spans="1:13" x14ac:dyDescent="0.45">
      <c r="A71" s="10" t="s">
        <v>35</v>
      </c>
      <c r="B71" s="10" t="s">
        <v>32</v>
      </c>
      <c r="C71" s="10" t="s">
        <v>33</v>
      </c>
      <c r="D71" s="21" t="s">
        <v>36</v>
      </c>
      <c r="E71" s="11"/>
      <c r="F71" s="11"/>
      <c r="G71" s="11"/>
      <c r="H71" s="11"/>
      <c r="I71" s="11"/>
      <c r="J71" s="11"/>
      <c r="K71" s="13">
        <v>0.20899999999999999</v>
      </c>
      <c r="L71" s="14">
        <v>14.35</v>
      </c>
      <c r="M71" s="12">
        <f>ROUND(K71*L71,2)</f>
        <v>3</v>
      </c>
    </row>
    <row r="72" spans="1:13" x14ac:dyDescent="0.45">
      <c r="A72" s="10" t="s">
        <v>37</v>
      </c>
      <c r="B72" s="10" t="s">
        <v>38</v>
      </c>
      <c r="C72" s="10" t="s">
        <v>39</v>
      </c>
      <c r="D72" s="21" t="s">
        <v>40</v>
      </c>
      <c r="E72" s="11"/>
      <c r="F72" s="11"/>
      <c r="G72" s="11"/>
      <c r="H72" s="11"/>
      <c r="I72" s="11"/>
      <c r="J72" s="11"/>
      <c r="K72" s="13">
        <v>0.76900000000000002</v>
      </c>
      <c r="L72" s="14">
        <v>2</v>
      </c>
      <c r="M72" s="12">
        <f>ROUND(K72*L72,2)</f>
        <v>1.54</v>
      </c>
    </row>
    <row r="73" spans="1:13" x14ac:dyDescent="0.45">
      <c r="A73" s="11"/>
      <c r="B73" s="11"/>
      <c r="C73" s="11"/>
      <c r="D73" s="22"/>
      <c r="E73" s="11"/>
      <c r="F73" s="11"/>
      <c r="G73" s="11"/>
      <c r="H73" s="11"/>
      <c r="I73" s="11"/>
      <c r="J73" s="15" t="s">
        <v>102</v>
      </c>
      <c r="K73" s="14">
        <v>0</v>
      </c>
      <c r="L73" s="16">
        <f>SUM(M67:M72)</f>
        <v>78.47</v>
      </c>
      <c r="M73" s="16">
        <f>ROUND(K73*L73,2)</f>
        <v>0</v>
      </c>
    </row>
    <row r="74" spans="1:13" x14ac:dyDescent="0.45">
      <c r="A74" s="17"/>
      <c r="B74" s="17"/>
      <c r="C74" s="17"/>
      <c r="D74" s="23"/>
      <c r="E74" s="17"/>
      <c r="F74" s="17"/>
      <c r="G74" s="17"/>
      <c r="H74" s="17"/>
      <c r="I74" s="17"/>
      <c r="J74" s="17"/>
      <c r="K74" s="17"/>
      <c r="L74" s="17"/>
      <c r="M74" s="17"/>
    </row>
    <row r="75" spans="1:13" x14ac:dyDescent="0.45">
      <c r="A75" s="9" t="s">
        <v>103</v>
      </c>
      <c r="B75" s="10" t="s">
        <v>20</v>
      </c>
      <c r="C75" s="10" t="s">
        <v>21</v>
      </c>
      <c r="D75" s="21" t="s">
        <v>104</v>
      </c>
      <c r="E75" s="11"/>
      <c r="F75" s="11"/>
      <c r="G75" s="11"/>
      <c r="H75" s="11"/>
      <c r="I75" s="11"/>
      <c r="J75" s="11"/>
      <c r="K75" s="12">
        <f>K83</f>
        <v>0</v>
      </c>
      <c r="L75" s="12">
        <f>L83</f>
        <v>220.37</v>
      </c>
      <c r="M75" s="12">
        <f>M83</f>
        <v>0</v>
      </c>
    </row>
    <row r="76" spans="1:13" ht="94.5" x14ac:dyDescent="0.45">
      <c r="A76" s="11"/>
      <c r="B76" s="11"/>
      <c r="C76" s="11"/>
      <c r="D76" s="21" t="s">
        <v>105</v>
      </c>
      <c r="E76" s="11"/>
      <c r="F76" s="11"/>
      <c r="G76" s="11"/>
      <c r="H76" s="11"/>
      <c r="I76" s="11"/>
      <c r="J76" s="11"/>
      <c r="K76" s="11"/>
      <c r="L76" s="11"/>
      <c r="M76" s="11"/>
    </row>
    <row r="77" spans="1:13" x14ac:dyDescent="0.45">
      <c r="A77" s="10" t="s">
        <v>106</v>
      </c>
      <c r="B77" s="10" t="s">
        <v>66</v>
      </c>
      <c r="C77" s="10" t="s">
        <v>21</v>
      </c>
      <c r="D77" s="21" t="s">
        <v>107</v>
      </c>
      <c r="E77" s="11"/>
      <c r="F77" s="11"/>
      <c r="G77" s="11"/>
      <c r="H77" s="11"/>
      <c r="I77" s="11"/>
      <c r="J77" s="11"/>
      <c r="K77" s="13">
        <v>1</v>
      </c>
      <c r="L77" s="14">
        <v>58.38</v>
      </c>
      <c r="M77" s="12">
        <f>ROUND(K77*L77,2)</f>
        <v>58.38</v>
      </c>
    </row>
    <row r="78" spans="1:13" x14ac:dyDescent="0.45">
      <c r="A78" s="10" t="s">
        <v>108</v>
      </c>
      <c r="B78" s="10" t="s">
        <v>66</v>
      </c>
      <c r="C78" s="10" t="s">
        <v>27</v>
      </c>
      <c r="D78" s="21" t="s">
        <v>109</v>
      </c>
      <c r="E78" s="11"/>
      <c r="F78" s="11"/>
      <c r="G78" s="11"/>
      <c r="H78" s="11"/>
      <c r="I78" s="11"/>
      <c r="J78" s="11"/>
      <c r="K78" s="13">
        <v>0.5</v>
      </c>
      <c r="L78" s="14">
        <v>152.13999999999999</v>
      </c>
      <c r="M78" s="12">
        <f>ROUND(K78*L78,2)</f>
        <v>76.069999999999993</v>
      </c>
    </row>
    <row r="79" spans="1:13" x14ac:dyDescent="0.45">
      <c r="A79" s="10" t="s">
        <v>110</v>
      </c>
      <c r="B79" s="10" t="s">
        <v>66</v>
      </c>
      <c r="C79" s="10" t="s">
        <v>27</v>
      </c>
      <c r="D79" s="21" t="s">
        <v>111</v>
      </c>
      <c r="E79" s="11"/>
      <c r="F79" s="11"/>
      <c r="G79" s="11"/>
      <c r="H79" s="11"/>
      <c r="I79" s="11"/>
      <c r="J79" s="11"/>
      <c r="K79" s="13">
        <v>0.33300000000000002</v>
      </c>
      <c r="L79" s="14">
        <v>225.4</v>
      </c>
      <c r="M79" s="12">
        <f>ROUND(K79*L79,2)</f>
        <v>75.06</v>
      </c>
    </row>
    <row r="80" spans="1:13" x14ac:dyDescent="0.45">
      <c r="A80" s="10" t="s">
        <v>31</v>
      </c>
      <c r="B80" s="10" t="s">
        <v>32</v>
      </c>
      <c r="C80" s="10" t="s">
        <v>33</v>
      </c>
      <c r="D80" s="21" t="s">
        <v>34</v>
      </c>
      <c r="E80" s="11"/>
      <c r="F80" s="11"/>
      <c r="G80" s="11"/>
      <c r="H80" s="11"/>
      <c r="I80" s="11"/>
      <c r="J80" s="11"/>
      <c r="K80" s="13">
        <v>0.20899999999999999</v>
      </c>
      <c r="L80" s="14">
        <v>16.93</v>
      </c>
      <c r="M80" s="12">
        <f>ROUND(K80*L80,2)</f>
        <v>3.54</v>
      </c>
    </row>
    <row r="81" spans="1:13" x14ac:dyDescent="0.45">
      <c r="A81" s="10" t="s">
        <v>35</v>
      </c>
      <c r="B81" s="10" t="s">
        <v>32</v>
      </c>
      <c r="C81" s="10" t="s">
        <v>33</v>
      </c>
      <c r="D81" s="21" t="s">
        <v>36</v>
      </c>
      <c r="E81" s="11"/>
      <c r="F81" s="11"/>
      <c r="G81" s="11"/>
      <c r="H81" s="11"/>
      <c r="I81" s="11"/>
      <c r="J81" s="11"/>
      <c r="K81" s="13">
        <v>0.20899999999999999</v>
      </c>
      <c r="L81" s="14">
        <v>14.35</v>
      </c>
      <c r="M81" s="12">
        <f>ROUND(K81*L81,2)</f>
        <v>3</v>
      </c>
    </row>
    <row r="82" spans="1:13" x14ac:dyDescent="0.45">
      <c r="A82" s="10" t="s">
        <v>37</v>
      </c>
      <c r="B82" s="10" t="s">
        <v>38</v>
      </c>
      <c r="C82" s="10" t="s">
        <v>39</v>
      </c>
      <c r="D82" s="21" t="s">
        <v>40</v>
      </c>
      <c r="E82" s="11"/>
      <c r="F82" s="11"/>
      <c r="G82" s="11"/>
      <c r="H82" s="11"/>
      <c r="I82" s="11"/>
      <c r="J82" s="11"/>
      <c r="K82" s="13">
        <v>2.161</v>
      </c>
      <c r="L82" s="14">
        <v>2</v>
      </c>
      <c r="M82" s="12">
        <f>ROUND(K82*L82,2)</f>
        <v>4.32</v>
      </c>
    </row>
    <row r="83" spans="1:13" x14ac:dyDescent="0.45">
      <c r="A83" s="11"/>
      <c r="B83" s="11"/>
      <c r="C83" s="11"/>
      <c r="D83" s="22"/>
      <c r="E83" s="11"/>
      <c r="F83" s="11"/>
      <c r="G83" s="11"/>
      <c r="H83" s="11"/>
      <c r="I83" s="11"/>
      <c r="J83" s="15" t="s">
        <v>112</v>
      </c>
      <c r="K83" s="14">
        <v>0</v>
      </c>
      <c r="L83" s="16">
        <f>SUM(M77:M82)</f>
        <v>220.37</v>
      </c>
      <c r="M83" s="16">
        <f>ROUND(K83*L83,2)</f>
        <v>0</v>
      </c>
    </row>
    <row r="84" spans="1:13" x14ac:dyDescent="0.45">
      <c r="A84" s="17"/>
      <c r="B84" s="17"/>
      <c r="C84" s="17"/>
      <c r="D84" s="23"/>
      <c r="E84" s="17"/>
      <c r="F84" s="17"/>
      <c r="G84" s="17"/>
      <c r="H84" s="17"/>
      <c r="I84" s="17"/>
      <c r="J84" s="17"/>
      <c r="K84" s="17"/>
      <c r="L84" s="17"/>
      <c r="M84" s="17"/>
    </row>
    <row r="85" spans="1:13" x14ac:dyDescent="0.45">
      <c r="A85" s="9" t="s">
        <v>113</v>
      </c>
      <c r="B85" s="10" t="s">
        <v>20</v>
      </c>
      <c r="C85" s="10" t="s">
        <v>21</v>
      </c>
      <c r="D85" s="21" t="s">
        <v>114</v>
      </c>
      <c r="E85" s="11"/>
      <c r="F85" s="11"/>
      <c r="G85" s="11"/>
      <c r="H85" s="11"/>
      <c r="I85" s="11"/>
      <c r="J85" s="11"/>
      <c r="K85" s="12">
        <f>K93</f>
        <v>0</v>
      </c>
      <c r="L85" s="12">
        <f>L93</f>
        <v>372.37</v>
      </c>
      <c r="M85" s="12">
        <f>M93</f>
        <v>0</v>
      </c>
    </row>
    <row r="86" spans="1:13" ht="94.5" x14ac:dyDescent="0.45">
      <c r="A86" s="11"/>
      <c r="B86" s="11"/>
      <c r="C86" s="11"/>
      <c r="D86" s="21" t="s">
        <v>115</v>
      </c>
      <c r="E86" s="11"/>
      <c r="F86" s="11"/>
      <c r="G86" s="11"/>
      <c r="H86" s="11"/>
      <c r="I86" s="11"/>
      <c r="J86" s="11"/>
      <c r="K86" s="11"/>
      <c r="L86" s="11"/>
      <c r="M86" s="11"/>
    </row>
    <row r="87" spans="1:13" x14ac:dyDescent="0.45">
      <c r="A87" s="10" t="s">
        <v>116</v>
      </c>
      <c r="B87" s="10" t="s">
        <v>66</v>
      </c>
      <c r="C87" s="10" t="s">
        <v>21</v>
      </c>
      <c r="D87" s="21" t="s">
        <v>117</v>
      </c>
      <c r="E87" s="11"/>
      <c r="F87" s="11"/>
      <c r="G87" s="11"/>
      <c r="H87" s="11"/>
      <c r="I87" s="11"/>
      <c r="J87" s="11"/>
      <c r="K87" s="13">
        <v>1</v>
      </c>
      <c r="L87" s="14">
        <v>97.57</v>
      </c>
      <c r="M87" s="12">
        <f>ROUND(K87*L87,2)</f>
        <v>97.57</v>
      </c>
    </row>
    <row r="88" spans="1:13" x14ac:dyDescent="0.45">
      <c r="A88" s="10" t="s">
        <v>118</v>
      </c>
      <c r="B88" s="10" t="s">
        <v>66</v>
      </c>
      <c r="C88" s="10" t="s">
        <v>27</v>
      </c>
      <c r="D88" s="21" t="s">
        <v>119</v>
      </c>
      <c r="E88" s="11"/>
      <c r="F88" s="11"/>
      <c r="G88" s="11"/>
      <c r="H88" s="11"/>
      <c r="I88" s="11"/>
      <c r="J88" s="11"/>
      <c r="K88" s="13">
        <v>0.5</v>
      </c>
      <c r="L88" s="14">
        <v>259.22000000000003</v>
      </c>
      <c r="M88" s="12">
        <f>ROUND(K88*L88,2)</f>
        <v>129.61000000000001</v>
      </c>
    </row>
    <row r="89" spans="1:13" x14ac:dyDescent="0.45">
      <c r="A89" s="10" t="s">
        <v>120</v>
      </c>
      <c r="B89" s="10" t="s">
        <v>66</v>
      </c>
      <c r="C89" s="10" t="s">
        <v>27</v>
      </c>
      <c r="D89" s="21" t="s">
        <v>121</v>
      </c>
      <c r="E89" s="11"/>
      <c r="F89" s="11"/>
      <c r="G89" s="11"/>
      <c r="H89" s="11"/>
      <c r="I89" s="11"/>
      <c r="J89" s="11"/>
      <c r="K89" s="13">
        <v>0.33300000000000002</v>
      </c>
      <c r="L89" s="14">
        <v>394.45</v>
      </c>
      <c r="M89" s="12">
        <f>ROUND(K89*L89,2)</f>
        <v>131.35</v>
      </c>
    </row>
    <row r="90" spans="1:13" x14ac:dyDescent="0.45">
      <c r="A90" s="10" t="s">
        <v>31</v>
      </c>
      <c r="B90" s="10" t="s">
        <v>32</v>
      </c>
      <c r="C90" s="10" t="s">
        <v>33</v>
      </c>
      <c r="D90" s="21" t="s">
        <v>34</v>
      </c>
      <c r="E90" s="11"/>
      <c r="F90" s="11"/>
      <c r="G90" s="11"/>
      <c r="H90" s="11"/>
      <c r="I90" s="11"/>
      <c r="J90" s="11"/>
      <c r="K90" s="13">
        <v>0.20899999999999999</v>
      </c>
      <c r="L90" s="14">
        <v>16.93</v>
      </c>
      <c r="M90" s="12">
        <f>ROUND(K90*L90,2)</f>
        <v>3.54</v>
      </c>
    </row>
    <row r="91" spans="1:13" x14ac:dyDescent="0.45">
      <c r="A91" s="10" t="s">
        <v>35</v>
      </c>
      <c r="B91" s="10" t="s">
        <v>32</v>
      </c>
      <c r="C91" s="10" t="s">
        <v>33</v>
      </c>
      <c r="D91" s="21" t="s">
        <v>36</v>
      </c>
      <c r="E91" s="11"/>
      <c r="F91" s="11"/>
      <c r="G91" s="11"/>
      <c r="H91" s="11"/>
      <c r="I91" s="11"/>
      <c r="J91" s="11"/>
      <c r="K91" s="13">
        <v>0.20899999999999999</v>
      </c>
      <c r="L91" s="14">
        <v>14.35</v>
      </c>
      <c r="M91" s="12">
        <f>ROUND(K91*L91,2)</f>
        <v>3</v>
      </c>
    </row>
    <row r="92" spans="1:13" x14ac:dyDescent="0.45">
      <c r="A92" s="10" t="s">
        <v>37</v>
      </c>
      <c r="B92" s="10" t="s">
        <v>38</v>
      </c>
      <c r="C92" s="10" t="s">
        <v>39</v>
      </c>
      <c r="D92" s="21" t="s">
        <v>40</v>
      </c>
      <c r="E92" s="11"/>
      <c r="F92" s="11"/>
      <c r="G92" s="11"/>
      <c r="H92" s="11"/>
      <c r="I92" s="11"/>
      <c r="J92" s="11"/>
      <c r="K92" s="13">
        <v>3.6509999999999998</v>
      </c>
      <c r="L92" s="14">
        <v>2</v>
      </c>
      <c r="M92" s="12">
        <f>ROUND(K92*L92,2)</f>
        <v>7.3</v>
      </c>
    </row>
    <row r="93" spans="1:13" x14ac:dyDescent="0.45">
      <c r="A93" s="11"/>
      <c r="B93" s="11"/>
      <c r="C93" s="11"/>
      <c r="D93" s="22"/>
      <c r="E93" s="11"/>
      <c r="F93" s="11"/>
      <c r="G93" s="11"/>
      <c r="H93" s="11"/>
      <c r="I93" s="11"/>
      <c r="J93" s="15" t="s">
        <v>122</v>
      </c>
      <c r="K93" s="14">
        <v>0</v>
      </c>
      <c r="L93" s="16">
        <f>SUM(M87:M92)</f>
        <v>372.37</v>
      </c>
      <c r="M93" s="16">
        <f>ROUND(K93*L93,2)</f>
        <v>0</v>
      </c>
    </row>
    <row r="94" spans="1:13" x14ac:dyDescent="0.45">
      <c r="A94" s="17"/>
      <c r="B94" s="17"/>
      <c r="C94" s="17"/>
      <c r="D94" s="23"/>
      <c r="E94" s="17"/>
      <c r="F94" s="17"/>
      <c r="G94" s="17"/>
      <c r="H94" s="17"/>
      <c r="I94" s="17"/>
      <c r="J94" s="17"/>
      <c r="K94" s="17"/>
      <c r="L94" s="17"/>
      <c r="M94" s="17"/>
    </row>
    <row r="95" spans="1:13" x14ac:dyDescent="0.45">
      <c r="A95" s="11"/>
      <c r="B95" s="11"/>
      <c r="C95" s="11"/>
      <c r="D95" s="22"/>
      <c r="E95" s="11"/>
      <c r="F95" s="11"/>
      <c r="G95" s="11"/>
      <c r="H95" s="11"/>
      <c r="I95" s="11"/>
      <c r="J95" s="15" t="s">
        <v>123</v>
      </c>
      <c r="K95" s="18">
        <v>1</v>
      </c>
      <c r="L95" s="14">
        <v>0</v>
      </c>
      <c r="M95" s="16">
        <f>ROUND(K95*L95,2)</f>
        <v>0</v>
      </c>
    </row>
    <row r="96" spans="1:13" x14ac:dyDescent="0.45">
      <c r="A96" s="17"/>
      <c r="B96" s="17"/>
      <c r="C96" s="17"/>
      <c r="D96" s="23"/>
      <c r="E96" s="17"/>
      <c r="F96" s="17"/>
      <c r="G96" s="17"/>
      <c r="H96" s="17"/>
      <c r="I96" s="17"/>
      <c r="J96" s="17"/>
      <c r="K96" s="17"/>
      <c r="L96" s="17"/>
      <c r="M96" s="17"/>
    </row>
    <row r="97" spans="1:13" x14ac:dyDescent="0.45">
      <c r="A97" s="11"/>
      <c r="B97" s="11"/>
      <c r="C97" s="11"/>
      <c r="D97" s="22"/>
      <c r="E97" s="11"/>
      <c r="F97" s="11"/>
      <c r="G97" s="11"/>
      <c r="H97" s="11"/>
      <c r="I97" s="11"/>
      <c r="J97" s="15" t="s">
        <v>124</v>
      </c>
      <c r="K97" s="18">
        <v>1</v>
      </c>
      <c r="L97" s="16">
        <f>M4</f>
        <v>0</v>
      </c>
      <c r="M97" s="16">
        <f>ROUND(K97*L97,2)</f>
        <v>0</v>
      </c>
    </row>
    <row r="98" spans="1:13" x14ac:dyDescent="0.45">
      <c r="A98" s="17"/>
      <c r="B98" s="17"/>
      <c r="C98" s="17"/>
      <c r="D98" s="23"/>
      <c r="E98" s="17"/>
      <c r="F98" s="17"/>
      <c r="G98" s="17"/>
      <c r="H98" s="17"/>
      <c r="I98" s="17"/>
      <c r="J98" s="17"/>
      <c r="K98" s="17"/>
      <c r="L98" s="17"/>
      <c r="M98" s="17"/>
    </row>
  </sheetData>
  <dataValidations count="1">
    <dataValidation type="list" allowBlank="1" showInputMessage="1" showErrorMessage="1" sqref="B4:B98" xr:uid="{6EDA596E-34EF-434B-8E2A-C1B67EBAD22D}">
      <formula1>"Capítulo,Partida,Mano de obra,Maquinaria,Material,Otros,Tarea,"</formula1>
    </dataValidation>
  </dataValidations>
  <pageMargins left="0.7" right="0.7" top="0.75" bottom="0.75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7777516EA8BC149BF66BC19C8E3A6ED" ma:contentTypeVersion="18" ma:contentTypeDescription="Crear nuevo documento." ma:contentTypeScope="" ma:versionID="a2db41b256e05822af49c872e6794ee7">
  <xsd:schema xmlns:xsd="http://www.w3.org/2001/XMLSchema" xmlns:xs="http://www.w3.org/2001/XMLSchema" xmlns:p="http://schemas.microsoft.com/office/2006/metadata/properties" xmlns:ns2="d9cb3d0d-4d4d-4dce-af3c-57f7c02a8a19" xmlns:ns3="aff2ee14-fc99-48f5-b672-6ca7c6b3ed55" targetNamespace="http://schemas.microsoft.com/office/2006/metadata/properties" ma:root="true" ma:fieldsID="9284faa23dad2a2fb168d80d1be69914" ns2:_="" ns3:_="">
    <xsd:import namespace="d9cb3d0d-4d4d-4dce-af3c-57f7c02a8a19"/>
    <xsd:import namespace="aff2ee14-fc99-48f5-b672-6ca7c6b3ed5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cb3d0d-4d4d-4dce-af3c-57f7c02a8a1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022af8c4-b10a-484b-a634-633c482f99f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ff2ee14-fc99-48f5-b672-6ca7c6b3ed55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a9fbeb30-6b7a-4477-8924-e0d3b6b2e8e0}" ma:internalName="TaxCatchAll" ma:showField="CatchAllData" ma:web="aff2ee14-fc99-48f5-b672-6ca7c6b3ed5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ff2ee14-fc99-48f5-b672-6ca7c6b3ed55" xsi:nil="true"/>
    <lcf76f155ced4ddcb4097134ff3c332f xmlns="d9cb3d0d-4d4d-4dce-af3c-57f7c02a8a19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E8204A0-8952-456C-A6C4-516DD947DEE8}"/>
</file>

<file path=customXml/itemProps2.xml><?xml version="1.0" encoding="utf-8"?>
<ds:datastoreItem xmlns:ds="http://schemas.openxmlformats.org/officeDocument/2006/customXml" ds:itemID="{CEDE95C4-2382-4734-BFCB-8CC2F2D8E855}"/>
</file>

<file path=customXml/itemProps3.xml><?xml version="1.0" encoding="utf-8"?>
<ds:datastoreItem xmlns:ds="http://schemas.openxmlformats.org/officeDocument/2006/customXml" ds:itemID="{96145354-8702-4E9D-9891-94AD7740522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Luis Bernadaus (Italsan)</dc:creator>
  <cp:lastModifiedBy>Jose Luis Bernadaus (Italsan)</cp:lastModifiedBy>
  <dcterms:created xsi:type="dcterms:W3CDTF">2025-04-22T08:39:06Z</dcterms:created>
  <dcterms:modified xsi:type="dcterms:W3CDTF">2025-04-22T08:39:41Z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0x010100A7777516EA8BC149BF66BC19C8E3A6ED</vt:lpwstr>
  </property>
</Properties>
</file>