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lsan-my.sharepoint.com/personal/jlbernadaus_italsan_onmicrosoft_com/Documents/Escritorio/BdP BIM/RED/"/>
    </mc:Choice>
  </mc:AlternateContent>
  <xr:revisionPtr revIDLastSave="0" documentId="8_{65D2F9FD-725A-4D99-AF3F-2721A0F2FC4E}" xr6:coauthVersionLast="44" xr6:coauthVersionMax="44" xr10:uidLastSave="{00000000-0000-0000-0000-000000000000}"/>
  <bookViews>
    <workbookView xWindow="-98" yWindow="-98" windowWidth="20715" windowHeight="13276" xr2:uid="{6736317A-B6C2-472B-AACF-0349DF172A96}"/>
  </bookViews>
  <sheets>
    <sheet name="Hoja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M5" i="1"/>
  <c r="L196" i="1" s="1"/>
  <c r="L5" i="1"/>
  <c r="K5" i="1"/>
  <c r="M194" i="1"/>
  <c r="K182" i="1"/>
  <c r="L192" i="1"/>
  <c r="L182" i="1" s="1"/>
  <c r="M191" i="1"/>
  <c r="M189" i="1"/>
  <c r="M188" i="1"/>
  <c r="M187" i="1"/>
  <c r="M186" i="1"/>
  <c r="M184" i="1"/>
  <c r="K166" i="1"/>
  <c r="M179" i="1"/>
  <c r="M177" i="1"/>
  <c r="M175" i="1"/>
  <c r="M173" i="1"/>
  <c r="M172" i="1"/>
  <c r="M171" i="1"/>
  <c r="M170" i="1"/>
  <c r="M168" i="1"/>
  <c r="L180" i="1" s="1"/>
  <c r="K150" i="1"/>
  <c r="M163" i="1"/>
  <c r="M161" i="1"/>
  <c r="M159" i="1"/>
  <c r="M157" i="1"/>
  <c r="M156" i="1"/>
  <c r="M155" i="1"/>
  <c r="M154" i="1"/>
  <c r="M152" i="1"/>
  <c r="L164" i="1" s="1"/>
  <c r="K134" i="1"/>
  <c r="M147" i="1"/>
  <c r="M145" i="1"/>
  <c r="M143" i="1"/>
  <c r="M141" i="1"/>
  <c r="M140" i="1"/>
  <c r="M139" i="1"/>
  <c r="M138" i="1"/>
  <c r="M136" i="1"/>
  <c r="L148" i="1" s="1"/>
  <c r="K118" i="1"/>
  <c r="M131" i="1"/>
  <c r="M129" i="1"/>
  <c r="M127" i="1"/>
  <c r="M125" i="1"/>
  <c r="M124" i="1"/>
  <c r="M123" i="1"/>
  <c r="M122" i="1"/>
  <c r="M120" i="1"/>
  <c r="L132" i="1" s="1"/>
  <c r="K102" i="1"/>
  <c r="M115" i="1"/>
  <c r="M113" i="1"/>
  <c r="M111" i="1"/>
  <c r="M109" i="1"/>
  <c r="M108" i="1"/>
  <c r="M107" i="1"/>
  <c r="M106" i="1"/>
  <c r="M104" i="1"/>
  <c r="L116" i="1" s="1"/>
  <c r="K86" i="1"/>
  <c r="M99" i="1"/>
  <c r="M97" i="1"/>
  <c r="M95" i="1"/>
  <c r="M93" i="1"/>
  <c r="M92" i="1"/>
  <c r="M91" i="1"/>
  <c r="M90" i="1"/>
  <c r="M88" i="1"/>
  <c r="L100" i="1" s="1"/>
  <c r="K70" i="1"/>
  <c r="M83" i="1"/>
  <c r="M81" i="1"/>
  <c r="M79" i="1"/>
  <c r="M77" i="1"/>
  <c r="M76" i="1"/>
  <c r="M75" i="1"/>
  <c r="M74" i="1"/>
  <c r="M72" i="1"/>
  <c r="L84" i="1" s="1"/>
  <c r="K54" i="1"/>
  <c r="M67" i="1"/>
  <c r="M65" i="1"/>
  <c r="M63" i="1"/>
  <c r="M61" i="1"/>
  <c r="M60" i="1"/>
  <c r="M59" i="1"/>
  <c r="M58" i="1"/>
  <c r="M56" i="1"/>
  <c r="L68" i="1" s="1"/>
  <c r="K38" i="1"/>
  <c r="M51" i="1"/>
  <c r="M49" i="1"/>
  <c r="M47" i="1"/>
  <c r="M45" i="1"/>
  <c r="M44" i="1"/>
  <c r="M43" i="1"/>
  <c r="M42" i="1"/>
  <c r="M40" i="1"/>
  <c r="L52" i="1" s="1"/>
  <c r="K22" i="1"/>
  <c r="L36" i="1"/>
  <c r="L22" i="1" s="1"/>
  <c r="M35" i="1"/>
  <c r="M33" i="1"/>
  <c r="M31" i="1"/>
  <c r="M29" i="1"/>
  <c r="M28" i="1"/>
  <c r="M27" i="1"/>
  <c r="M26" i="1"/>
  <c r="M24" i="1"/>
  <c r="K6" i="1"/>
  <c r="M19" i="1"/>
  <c r="M17" i="1"/>
  <c r="M15" i="1"/>
  <c r="M13" i="1"/>
  <c r="M12" i="1"/>
  <c r="M11" i="1"/>
  <c r="M10" i="1"/>
  <c r="M8" i="1"/>
  <c r="L20" i="1" s="1"/>
  <c r="L134" i="1" l="1"/>
  <c r="M148" i="1"/>
  <c r="M134" i="1" s="1"/>
  <c r="L150" i="1"/>
  <c r="M164" i="1"/>
  <c r="M150" i="1" s="1"/>
  <c r="M52" i="1"/>
  <c r="M38" i="1" s="1"/>
  <c r="L38" i="1"/>
  <c r="L166" i="1"/>
  <c r="M180" i="1"/>
  <c r="M166" i="1" s="1"/>
  <c r="L54" i="1"/>
  <c r="M68" i="1"/>
  <c r="M54" i="1" s="1"/>
  <c r="M84" i="1"/>
  <c r="M70" i="1" s="1"/>
  <c r="L70" i="1"/>
  <c r="L86" i="1"/>
  <c r="M100" i="1"/>
  <c r="M86" i="1" s="1"/>
  <c r="L102" i="1"/>
  <c r="M116" i="1"/>
  <c r="M102" i="1" s="1"/>
  <c r="L4" i="1"/>
  <c r="M196" i="1"/>
  <c r="M4" i="1" s="1"/>
  <c r="L198" i="1" s="1"/>
  <c r="M198" i="1" s="1"/>
  <c r="L6" i="1"/>
  <c r="M20" i="1"/>
  <c r="M6" i="1" s="1"/>
  <c r="M132" i="1"/>
  <c r="M118" i="1" s="1"/>
  <c r="L118" i="1"/>
  <c r="M36" i="1"/>
  <c r="M22" i="1" s="1"/>
  <c r="M192" i="1"/>
  <c r="M1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Bernadaus</author>
  </authors>
  <commentList>
    <comment ref="A3" authorId="0" shapeId="0" xr:uid="{05FA7839-F0F8-4E1A-BBF1-48FC325F56F3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3" authorId="0" shapeId="0" xr:uid="{4F5D976F-4E73-484E-9E99-0BB750E84F2F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3" authorId="0" shapeId="0" xr:uid="{67405F03-B151-431E-A5E8-500675C618F7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3" authorId="0" shapeId="0" xr:uid="{11F52DE0-DCC7-4E00-89F6-4E42CD522C28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3" authorId="0" shapeId="0" xr:uid="{B15D302F-86A0-496F-89C5-6FBC4448E26A}">
      <text>
        <r>
          <rPr>
            <b/>
            <sz val="9"/>
            <color indexed="81"/>
            <rFont val="Tahoma"/>
            <family val="2"/>
          </rPr>
          <t>Descripción corta de la línea de medición</t>
        </r>
      </text>
    </comment>
    <comment ref="F3" authorId="0" shapeId="0" xr:uid="{2607453D-B8D6-414A-B00E-C0FB759A29F8}">
      <text>
        <r>
          <rPr>
            <b/>
            <sz val="9"/>
            <color indexed="81"/>
            <rFont val="Tahoma"/>
            <family val="2"/>
          </rPr>
          <t>Columna A: Número de unidades iguales de la línea de medición</t>
        </r>
      </text>
    </comment>
    <comment ref="G3" authorId="0" shapeId="0" xr:uid="{3AAEF586-DFDA-4A22-AB1A-6D54EEFD5D50}">
      <text>
        <r>
          <rPr>
            <b/>
            <sz val="9"/>
            <color indexed="81"/>
            <rFont val="Tahoma"/>
            <family val="2"/>
          </rPr>
          <t>Columna B: Longitud de la línea de medición</t>
        </r>
      </text>
    </comment>
    <comment ref="H3" authorId="0" shapeId="0" xr:uid="{6E36ECB0-BFE2-4536-8A75-CD8D7DFFAD4C}">
      <text>
        <r>
          <rPr>
            <b/>
            <sz val="9"/>
            <color indexed="81"/>
            <rFont val="Tahoma"/>
            <family val="2"/>
          </rPr>
          <t>Columna C: Anchura de la línea de medición</t>
        </r>
      </text>
    </comment>
    <comment ref="I3" authorId="0" shapeId="0" xr:uid="{A3052C11-672C-4360-80B1-0E8CBF117DD5}">
      <text>
        <r>
          <rPr>
            <b/>
            <sz val="9"/>
            <color indexed="81"/>
            <rFont val="Tahoma"/>
            <family val="2"/>
          </rPr>
          <t>Columna D: Altura de la línea de medición</t>
        </r>
      </text>
    </comment>
    <comment ref="J3" authorId="0" shapeId="0" xr:uid="{52242E06-1853-4DDC-BF4E-268A24C8C4E5}">
      <text>
        <r>
          <rPr>
            <b/>
            <sz val="9"/>
            <color indexed="81"/>
            <rFont val="Tahoma"/>
            <family val="2"/>
          </rPr>
          <t>Cantidad Verde: Referencia a otra partida Naranja: Fórmula de medición Azul: Expresión</t>
        </r>
      </text>
    </comment>
    <comment ref="K3" authorId="0" shapeId="0" xr:uid="{2B412725-918C-432D-8520-FB87F8F6E588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L3" authorId="0" shapeId="0" xr:uid="{7EAE6E1C-3CF5-4DB7-B8E7-B8E48B675217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M3" authorId="0" shapeId="0" xr:uid="{E5E74EFA-7FD7-47E3-A156-847E31197DD1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sharedStrings.xml><?xml version="1.0" encoding="utf-8"?>
<sst xmlns="http://schemas.openxmlformats.org/spreadsheetml/2006/main" count="520" uniqueCount="237">
  <si>
    <t>2020 01 NIR BdPrecios ING Descompuestos</t>
  </si>
  <si>
    <t>Presupuesto</t>
  </si>
  <si>
    <t>Código</t>
  </si>
  <si>
    <t>Nat</t>
  </si>
  <si>
    <t>Ud</t>
  </si>
  <si>
    <t>Resumen</t>
  </si>
  <si>
    <t>Comentario</t>
  </si>
  <si>
    <t>N</t>
  </si>
  <si>
    <t>Longitud</t>
  </si>
  <si>
    <t>Anchura</t>
  </si>
  <si>
    <t>Altura</t>
  </si>
  <si>
    <t>Cantidad</t>
  </si>
  <si>
    <t>CanPres</t>
  </si>
  <si>
    <t>Pres</t>
  </si>
  <si>
    <t>ImpPres</t>
  </si>
  <si>
    <t>BIES Y ROCIADORES</t>
  </si>
  <si>
    <t>Capítulo</t>
  </si>
  <si>
    <t/>
  </si>
  <si>
    <t>Precios Descompuestos Bies o Rociadores</t>
  </si>
  <si>
    <t>BiRoRED</t>
  </si>
  <si>
    <t>m</t>
  </si>
  <si>
    <t>Bies o Rociadores con tubería NIRON RED</t>
  </si>
  <si>
    <t>03TNIRRCTRED2011</t>
  </si>
  <si>
    <t>Partida</t>
  </si>
  <si>
    <t>Tubería Niron Monocapa con PP-RCT RF: NIRON RED SDR 11/ Serie 5, D= 20 mm</t>
  </si>
  <si>
    <t>Suministro y montaje de tubo de polipropileno copolímero random PP-RCT RF monocapa resistente al fuego, SDR 11 serie 5, de diámetro 20 mm y 1,8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03TNIRRCTRED2074 de la serie Niron de ITALSAN.</t>
  </si>
  <si>
    <t>U03TNIRRCTRED2011</t>
  </si>
  <si>
    <t>Material</t>
  </si>
  <si>
    <t>Tubo PP-RCT RF monocapa: NIRON RED SDR 11/Serie 5, D= 20 x 1,8 mm</t>
  </si>
  <si>
    <t>Tubo de polipropileno copolímero random PP-RCT RF monocapa resistente al fuego, SDR 11 serie 5 de diámetro 20 mm y 1,8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03TNIRRCTRED2011 de la serie Niron de ITALSAN.</t>
  </si>
  <si>
    <t>AB115022AZ</t>
  </si>
  <si>
    <t>u</t>
  </si>
  <si>
    <t>Material aux. sujeción: Abrazadera isofónica Niron, de goma lisa</t>
  </si>
  <si>
    <t>mo004</t>
  </si>
  <si>
    <t>Mano de obra</t>
  </si>
  <si>
    <t>h</t>
  </si>
  <si>
    <t>Oficial 1º fontanero</t>
  </si>
  <si>
    <t>mo005</t>
  </si>
  <si>
    <t>Ayudante fontanero</t>
  </si>
  <si>
    <t>03NMANRED20</t>
  </si>
  <si>
    <t>Accesorio Manguito Socket PP-RCT RF D= 20 mm</t>
  </si>
  <si>
    <t>Accesorio Manguito Socket de polipropileno copolímero random PP-RCT RF monocapa resistente al fuego de diámetro 20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03NMANRED20 de la serie Niron de ITALSAN.</t>
  </si>
  <si>
    <t>03NTRED20</t>
  </si>
  <si>
    <t>Accesorio Te Socket PP-RCT RF D= 20mm</t>
  </si>
  <si>
    <t>Accesorio Te Socket de polipropileno copolímero random PP-RCT RF monocapa resistente al fuego de diámetro 20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03NTRED20 de la serie Niron de ITALSAN.</t>
  </si>
  <si>
    <t>03NGRED20</t>
  </si>
  <si>
    <t>Accesorio Codo Socket PP-RCT RF D= 20mm</t>
  </si>
  <si>
    <t>Accesorio Codo Socket de polipropileno copolímero random PP-RCT RF monocapa resistente al fuego de diámetro 20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03NGRED20 de la serie Niron de ITALSAN.</t>
  </si>
  <si>
    <t>%0200</t>
  </si>
  <si>
    <t>Otros</t>
  </si>
  <si>
    <t>%</t>
  </si>
  <si>
    <t>Medios auxiliares</t>
  </si>
  <si>
    <t>Total 03TNIRRCTRED2011</t>
  </si>
  <si>
    <t>03TNIRRCTRED2511</t>
  </si>
  <si>
    <t>Tubería Niron Monocapa con PP-RCT RF: NIRON RED SDR 11/ Serie 5, D= 25 mm</t>
  </si>
  <si>
    <t>Suministro y montaje de tubo de polipropileno copolímero random PP-RCT RF monocapa resistente al fuego, SDR 11 serie 5, de diámetro 25 mm y 2,3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03TNIRRCTRED2574 de la serie Niron de ITALSAN.</t>
  </si>
  <si>
    <t>U03TNIRRCTRED2511</t>
  </si>
  <si>
    <t>Tubo PP-RCT RF monocapa: NIRON RED SDR 11/ Serie 5, D= 25 x 2,3 mm</t>
  </si>
  <si>
    <t>Tubo de polipropileno copolímero random PP-RCT RF monocapa resistente al fuego, SDR 11 serie 5, de diámetro 25 mm y 2,3mm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03TNIRRCTRED2511 de la serie Niron de ITALSAN.</t>
  </si>
  <si>
    <t>AB115028AZ</t>
  </si>
  <si>
    <t>03NMANRED25</t>
  </si>
  <si>
    <t>Accesorio Manguito Socket PP-RCT RF D= 25 mm</t>
  </si>
  <si>
    <t>Accesorio Manguito Socket de polipropileno copolímero random PP-RCT RF monocapa resistente al fuego de diámetro 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03NMANRED25 de la serie Niron de ITALSAN.</t>
  </si>
  <si>
    <t>03NTRED25</t>
  </si>
  <si>
    <t>Accesorio Te Socket PP-RCT RF D= 25mm</t>
  </si>
  <si>
    <t>Accesorio Te Socket de polipropileno copolímero random PP-RCT RF monocapa resistente al fuego de diámetro 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03NTRED25 de la serie Niron de ITALSAN.</t>
  </si>
  <si>
    <t>03NGRED25</t>
  </si>
  <si>
    <t>Accesorio Codo Socket PP-RCT RF D= 25mm</t>
  </si>
  <si>
    <t>Accesorio Codo Socket de polipropileno copolímero random PP-RCT RF monocapa resistente al fuego de diámetro 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03NGRED25 de la serie Niron de ITALSAN.</t>
  </si>
  <si>
    <t>Total 03TNIRRCTRED2511</t>
  </si>
  <si>
    <t>03TNIRRCTRED3211</t>
  </si>
  <si>
    <t>Tubería Niron Monocapa con PP-RCT RF: NIRON RED SDR 11/ Serie 5, D= 32 mm</t>
  </si>
  <si>
    <t>Suministro y montaje de tubo de polipropileno copolímero random PP-RCT RF monocapa resistente al fuego, SDR 11 serie 5, de diámetro 32 mm y 2,9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03TNIRRCTRED3211 de la serie Niron de ITALSAN.</t>
  </si>
  <si>
    <t>U03TNIRRCTRED3211</t>
  </si>
  <si>
    <t>Tubo PP-RCT RF monocapa: NIRON RED SDR 11/ Serie 5, D= 32 x 2,9 mm</t>
  </si>
  <si>
    <t>Tubo de polipropileno copolímero random PP-RCT RF monocapa resistente al fuego, SDR 11 serie 5, de diámetro 32 mm y 2,9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03TNIRRCTRED3211 de la serie Niron de ITALSAN.</t>
  </si>
  <si>
    <t>AB115035AZ</t>
  </si>
  <si>
    <t>03NMANRED32</t>
  </si>
  <si>
    <t>Accesorio Manguito Socket PP-RCT RF D= 32mm</t>
  </si>
  <si>
    <t>Accesorio Manguito Socket de polipropileno copolímero random PP-RCT RF monocapa resistente al fuego de diámetro 32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03NMANRED32 de la serie Niron de ITALSAN.</t>
  </si>
  <si>
    <t>03NTRED32</t>
  </si>
  <si>
    <t>Accesorio Te Socket PP-RCT RF D= 32mm</t>
  </si>
  <si>
    <t>Accesorio Te Socket de polipropileno copolímero random PP-RCT RF monocapa resistente al fuego de diámetro 32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03NTRED32 de la serie Niron de ITALSAN.</t>
  </si>
  <si>
    <t>03NGRED32</t>
  </si>
  <si>
    <t>Accesorio Codo Socket PP-RCT RF D= 32mm</t>
  </si>
  <si>
    <t>Accesorio Codo Socket de polipropileno copolímero random PP-RCT RF monocapa resistente al fuego de diámetro 32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03NGRED32 de la serie Niron de ITALSAN.</t>
  </si>
  <si>
    <t>Total 03TNIRRCTRED3211</t>
  </si>
  <si>
    <t>03TNIRRCTRED4011</t>
  </si>
  <si>
    <t>Tubería Niron Monocapa con PP-RCT RF: NIRON RED SDR 11/ Serie 5, D= 40 mm</t>
  </si>
  <si>
    <t>Suministro y montaje de tubo de polipropileno copolímero random PP-RCT RF monocapa resistente al fuego, SDR 11 serie 5, de diámetro 40 mm y 3,7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03TNIRRCTRED4011 de la serie Niron de ITALSAN.</t>
  </si>
  <si>
    <t>U03TNIRRCTRED4011</t>
  </si>
  <si>
    <t>Tubo PP-RCT RF monocapa: NIRON RED SDR 11/ Serie 5, D= 40 x 3,7 mm</t>
  </si>
  <si>
    <t>Tubo de polipropileno copolímero random PP-RCT RF monocapa resistente al fuego, SDR 11 serie 5, de diámetro 40 mm y 3,7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03TNIRRCTRED4011 de la serie Niron de ITALSAN.</t>
  </si>
  <si>
    <t>AB115040AZ</t>
  </si>
  <si>
    <t>03NMANRED40</t>
  </si>
  <si>
    <t>Accesorio Manguito Socket PP-RCT RF D= 40mm</t>
  </si>
  <si>
    <t>Accesorio Manguito Socket de polipropileno copolímero random PP-RCT RF monocapa resistente al fuego de diámetro 40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03NMANRED40 de la serie Niron de ITALSAN.</t>
  </si>
  <si>
    <t>03NTRED40</t>
  </si>
  <si>
    <t>Accesorio Te Socket PP-RCT RF D= 40mm</t>
  </si>
  <si>
    <t>Accesorio Te Socket de polipropileno copolímero random PP-RCT RF monocapa resistente al fuego de diámetro 40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03NTRED40 de la serie Niron de ITALSAN.</t>
  </si>
  <si>
    <t>03NGRED40</t>
  </si>
  <si>
    <t>Accesorio Codo Socket PP-RCT RF D= 40mm</t>
  </si>
  <si>
    <t>Accesorio Codo Socket de polipropileno copolímero random PP-RCT RF monocapa resistente al fuego de diámetro 40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03NGRED40 de la serie Niron de ITALSAN.</t>
  </si>
  <si>
    <t>Total 03TNIRRCTRED4011</t>
  </si>
  <si>
    <t>03TNIRRCTRED5011</t>
  </si>
  <si>
    <t>Tubería Niron Monocapa con PP-RCT RF: NIRON RED SDR 11/ Serie 5, D= 50 mm</t>
  </si>
  <si>
    <t>Suministro y montaje de tubo de polipropileno copolímero random PP-RCT RF monocapa resistente al fuego, SDR 11 serie 5, de diámetro 50 mm y 4,6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03TNIRRCTRED5011 de la serie Niron de ITALSAN.</t>
  </si>
  <si>
    <t>U03TNIRRCTRED5011</t>
  </si>
  <si>
    <t>Tubo PP-RCT RF monocapa: NIRON RED SDR 11/ Serie 5, D= 50 x 4,6 mm</t>
  </si>
  <si>
    <t>Tubo de polipropileno copolímero random PP-RCT RF monocapa resistente al fuego, SDR 11 serie 5, de diámetro 50 mm y 4,6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03TNIRRCTRED5011 de la serie Niron de ITALSAN.</t>
  </si>
  <si>
    <t>AB115048AZ</t>
  </si>
  <si>
    <t>03NMANRED50</t>
  </si>
  <si>
    <t>Accesorio Manguito Socket PP-RCT RF D= 50mm</t>
  </si>
  <si>
    <t>Accesorio Manguito Socket de polipropileno copolímero random PP-RCT RF monocapa resistente al fuego de diámetro 50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03NMANRED50 de la serie Niron de ITALSAN.</t>
  </si>
  <si>
    <t>03NTRED50</t>
  </si>
  <si>
    <t>Accesorio Te Socket PP-RCT RF D= 50mm</t>
  </si>
  <si>
    <t>Accesorio Te Socket de polipropileno copolímero random PP-RCT RF monocapa resistente al fuego de diámetro 50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03NTRED50 de la serie Niron de ITALSAN.</t>
  </si>
  <si>
    <t>03NGRED50</t>
  </si>
  <si>
    <t>Accesorio Codo Socket PP-RCT RF D= 50mm</t>
  </si>
  <si>
    <t>Accesorio Codo Socket de polipropileno copolímero random PP-RCT RF monocapa resistente al fuego de diámetro 50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03NGRED50 de la serie Niron de ITALSAN.</t>
  </si>
  <si>
    <t>Total 03TNIRRCTRED5011</t>
  </si>
  <si>
    <t>03TNIRRCTRED6311</t>
  </si>
  <si>
    <t>Tubería Niron Monocapa con PP-RCT RF: NIRON RED SDR 11/ Serie 5, D= 63 mm</t>
  </si>
  <si>
    <t>Suministro y montaje de tubo de polipropileno copolímero random PP-RCT RF monocapa resistente al fuego, SDR 11 serie 5, de diámetro 63 mm y 5,8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03TNIRRCTRED6311 de la serie Niron de ITALSAN.</t>
  </si>
  <si>
    <t>U03TNIRRCTRED6311</t>
  </si>
  <si>
    <t>Tubo PP-RCT RF monocapa: NIRON RED SDR 11/ Serie 5, D= 63 x 5,8 mm</t>
  </si>
  <si>
    <t>Tubo de polipropileno copolímero random PP-RCT RF monocapa resistente al fuego, SDR 11 serie 5, de diámetro 63 mm y 5,8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03TNIRRCTRED6311 de la serie Niron de ITALSAN.</t>
  </si>
  <si>
    <t>AB115060AZ</t>
  </si>
  <si>
    <t>03NMANRED63</t>
  </si>
  <si>
    <t>Accesorio Manguito Socket PP-RCT RF D= 63mm</t>
  </si>
  <si>
    <t>Accesorio Manguito Socket de polipropileno copolímero random PP-RCT RF monocapa resistente al fuego de diámetro 63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03NMANRED63 de la serie Niron de ITALSAN.</t>
  </si>
  <si>
    <t>03NTRED63</t>
  </si>
  <si>
    <t>Accesorio Te Socket PP-RCT RF D= 63mm</t>
  </si>
  <si>
    <t>Accesorio Te Socket de polipropileno copolímero random PP-RCT RF monocapa resistente al fuego de diámetro 63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03NTRED63 de la serie Niron de ITALSAN.</t>
  </si>
  <si>
    <t>03NGRED63</t>
  </si>
  <si>
    <t>Accesorio Codo Socket PP-RCT RF D= 63mm</t>
  </si>
  <si>
    <t>Accesorio Codo Socket de polipropileno copolímero random PP-RCT RF monocapa resistente al fuego de diámetro 63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03NGRED63 de la serie Niron de ITALSAN.</t>
  </si>
  <si>
    <t>Total 03TNIRRCTRED6311</t>
  </si>
  <si>
    <t>03TNIRRCTRED7511</t>
  </si>
  <si>
    <t>Tubería Niron Monocapa con PP-RCT RF: NIRON RED SDR 11/ Serie 5, D= 75 mm</t>
  </si>
  <si>
    <t>Suministro y montaje de tubo de polipropileno copolímero random PP-RCT RF monocapa resistente al fuego, SDR11 serie 5, de diámetro 75 mm y 6,8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03TNIRRCTRED7511 de la serie Niron de ITALSAN.</t>
  </si>
  <si>
    <t>U03TNIRRCTRED7511</t>
  </si>
  <si>
    <t>Tubo PP-RCT RF monocapa: NIRON RED SDR 11/ Serie 5, D= 75 x 6,8 mm</t>
  </si>
  <si>
    <t>Tubo de polipropileno copolímero random PP-RCT RF monocapa resistente al fuego, SDR 11 serie 5, de diámetro 75 mm y 6,8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03TNIRRCTRED7511 de la serie Niron de ITALSAN.</t>
  </si>
  <si>
    <t>AB115075AZ</t>
  </si>
  <si>
    <t>03NMANRED75</t>
  </si>
  <si>
    <t>Accesorio Manguito Socket PP-RCT RF D= 75mm</t>
  </si>
  <si>
    <t>Accesorio Manguito Socket de polipropileno copolímero random PP-RCT RF monocapa resistente al fuego de diámetro 75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03NMANRED75 de la serie Niron de ITALSAN.</t>
  </si>
  <si>
    <t>03NTRED75</t>
  </si>
  <si>
    <t>Accesorio Te Socket PP-RCT RF D= 75mm</t>
  </si>
  <si>
    <t>Accesorio Te Socket de polipropileno copolímero random PP-RCT RF monocapa resistente al fuego de diámetro 75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03NTRED75 de la serie Niron de ITALSAN.</t>
  </si>
  <si>
    <t>03NGRED75</t>
  </si>
  <si>
    <t>Accesorio Codo Socket PP-RCT RF D= 75mm</t>
  </si>
  <si>
    <t>Accesorio Codo Socket de polipropileno copolímero random PP-RCT RF monocapa resistente al fuego de diámetro 75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03NGRED75 de la serie Niron de ITALSAN.</t>
  </si>
  <si>
    <t>Total 03TNIRRCTRED7511</t>
  </si>
  <si>
    <t>03TNIRRCTRED9011</t>
  </si>
  <si>
    <t>Tubería Niron Monocapa con PP-RCT RF: NIRON RED SDR 11/ Serie 5, D= 90 mm</t>
  </si>
  <si>
    <t>Suministro y montaje de tubo de polipropileno copolímero random PP-RCT RF monocapa resistente al fuego, SDR 11 serie 5, de diámetro 90 mm y 8,2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03TNIRRCTRED9011 de la serie Niron de ITALSAN.</t>
  </si>
  <si>
    <t>U03TNIRRCTRED9011</t>
  </si>
  <si>
    <t>Tubo PP-RCT RF monocapa: NIRON RED SDR 11/ Serie 5, D= 90 x 8,2 mm</t>
  </si>
  <si>
    <t>Tubo de polipropileno copolímero random PP-RCT RF monocapa resistente al fuego, SDR 11 serie 5, de diámetro 90 mm y 8,2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03TNIRRCTRED9011 de la serie Niron de ITALSAN.</t>
  </si>
  <si>
    <t>AB115090AZ</t>
  </si>
  <si>
    <t>03NMANRED90</t>
  </si>
  <si>
    <t>Accesorio Manguito Socket PP-RCT RF D= 90mm</t>
  </si>
  <si>
    <t>Accesorio Manguito Socket de polipropileno copolímero random PP-RCT RF monocapa resistente al fuego de diámetro 90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03NMANRED90 de la serie Niron de ITALSAN.</t>
  </si>
  <si>
    <t>03NTRED90</t>
  </si>
  <si>
    <t>Accesorio Te Socket PP-RCT RF D= 90mm</t>
  </si>
  <si>
    <t>Accesorio Te Socket de polipropileno copolímero random PP-RCT RF monocapa resistente al fuego de diámetro 90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03NTRED90 de la serie Niron de ITALSAN.</t>
  </si>
  <si>
    <t>03NGRED90</t>
  </si>
  <si>
    <t>Accesorio Codo Socket PP-RCT RF D= 90mm</t>
  </si>
  <si>
    <t>Accesorio Codo Socket de polipropileno copolímero random PP-RCT RF monocapa resistente al fuego de diámetro 90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03NGRED90 de la serie Niron de ITALSAN.</t>
  </si>
  <si>
    <t>Total 03TNIRRCTRED9011</t>
  </si>
  <si>
    <t>03TNIRRCTRED11011</t>
  </si>
  <si>
    <t>Tubería Niron Monocapa con PP-RCT RF: NIRON RED SDR 11/ Serie 5, D= 110 mm</t>
  </si>
  <si>
    <t>Suministro y montaje de tubo de polipropileno copolímero random PP-RCT RF monocapa resistente al fuego, SDR 11 serie 5, de diámetro 110 mm y 10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03TNIRRCTRED11011 de la serie Niron de ITALSAN.</t>
  </si>
  <si>
    <t>U03TNIRRCTRED11011</t>
  </si>
  <si>
    <t>Tubo PP-RCT RF monocapa: NIRON RED SDR 11/ Serie 5, D= 110 x 10,0 mm</t>
  </si>
  <si>
    <t>Tubo de polipropileno copolímero random PP-RCT RF monocapa resistente al fuego, SDR 11 serie 5, de diámetro 110 mm y 10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03TNIRRCTRED11011 de la serie Niron de ITALSAN.</t>
  </si>
  <si>
    <t>AB115110AZ</t>
  </si>
  <si>
    <t>03NMANRED110</t>
  </si>
  <si>
    <t>Accesorio Manguito Socket PP-RCT RF D= 110mm</t>
  </si>
  <si>
    <t>Accesorio Manguito Socket de polipropileno copolímero random PP-RCT RF monocapa resistente al fuego de diámetro 110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03NMANRED110 de la serie Niron de ITALSAN.</t>
  </si>
  <si>
    <t>03NTRED110</t>
  </si>
  <si>
    <t>Accesorio Te Socket PP-RCT RF D= 110mm</t>
  </si>
  <si>
    <t>Accesorio Te Socket de polipropileno copolímero random PP-RCT RF monocapa resistente al fuego de diámetro 110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03NTRED110 de la serie Niron de ITALSAN.</t>
  </si>
  <si>
    <t>03NGRED110</t>
  </si>
  <si>
    <t>Accesorio Codo Socket PP-RCT RF D= 110mm</t>
  </si>
  <si>
    <t xml:space="preserve">
Accesorio Codo Socket de polipropileno copolímero random PP-RCT RF monocapa resistente al fuego de diámetro 110 mm. En cumplimiento con DB-SI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 Ref. 03NGRED110 de la serie Niron de ITALSAN.</t>
  </si>
  <si>
    <t>Total 03TNIRRCTRED11011</t>
  </si>
  <si>
    <t>03TNIRRCTRED12511</t>
  </si>
  <si>
    <t>Tubería Niron Monocapa con PP-RCT RF: NIRON RED SDR 11/ Serie 5, D= 125 mm</t>
  </si>
  <si>
    <t>Suministro y montaje de tubo de polipropileno copolímero random PP-RCT RF monocapa resistente al fuego con, SDR 11 serie 5, de diámetro 125 mm y 11,4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03TNIRRCTRED12511 de la serie Niron de ITALSAN.</t>
  </si>
  <si>
    <t>U03TNIRRCTRED12511</t>
  </si>
  <si>
    <t>Tubo PP-RCT RF monocapa: NIRON RED SDR 11/ Serie 5, D= 125 x 11,4 mm</t>
  </si>
  <si>
    <t>Tubo de polipropileno copolímero random PP-RCT RF monocapa resistente al fuego, SDR 11 serie 5, de diámetro 125 mm y 11,4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03TNIRRCTRED12511 de la serie Niron de ITALSAN.</t>
  </si>
  <si>
    <t>AB115125AZ</t>
  </si>
  <si>
    <t>03NMANRED125</t>
  </si>
  <si>
    <t>Accesorio Manguito Socket PP-RCT RF D= 125mm</t>
  </si>
  <si>
    <t>Accesorio Manguito Socket de polipropileno copolímero random PP-RCT RF monocapa resistente al fuego de diámetro 125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03NMANRED125 de la serie Niron de ITALSAN.</t>
  </si>
  <si>
    <t>03NTRED125</t>
  </si>
  <si>
    <t>Accesorio Te Socket PP-RCT RF D= 125mm</t>
  </si>
  <si>
    <t>Accesorio Te Socket de polipropileno copolímero random PP-RCT RF monocapa resistente al fuego de diámetro 125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03NTRED125 de la serie Niron de ITALSAN.</t>
  </si>
  <si>
    <t>03NGRED125</t>
  </si>
  <si>
    <t>Accesorio Codo Socket PP-RCT RF D= 125mm</t>
  </si>
  <si>
    <t>Accesorio Codo Socket de polipropileno copolímero random PP-RCT RF monocapa resistente al fuego de diámetro 125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03NGRED125 de la serie Niron de ITALSAN.</t>
  </si>
  <si>
    <t>Total 03TNIRRCTRED12511</t>
  </si>
  <si>
    <t>03TNIRRCTRED16011</t>
  </si>
  <si>
    <t>Tubería Niron Monocapa con PP-RCT RF: NIRON RED SDR 11/ Serie 5, D= 160 mm</t>
  </si>
  <si>
    <t>Suministro y montaje de tubo de polipropileno copolímero random PP-RCT RF monocapa resistente al fuego con, SDR 11 serie 5, de diámetro 160 mm y 14,6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equipadasBIEs o por rociadores. Incluida p/p de accesorios y material auxiliar para montaje y sujeción. Instalado con abrazaderas isofónicas Niron de goma lisa. Presentación en barra de 5,8m/4m color rojo, ref. 03TNIRRCTRED16011 de la serie Niron de ITALSAN.</t>
  </si>
  <si>
    <t>U03TNIRRCTRED16011</t>
  </si>
  <si>
    <t>Tubo PP-RCT RF monocapa: NIRON RED SDR 11/ Serie 5, D= 160 x 14,6 mm</t>
  </si>
  <si>
    <t>Tubo de polipropileno copolímero random PP-RCT RF monocapa resistente al fuego, SDR 11 serie 5, de diámetro 160 mm y 14,6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03TNIRRCTRED16011 de la serie Niron de ITALSAN.</t>
  </si>
  <si>
    <t>AB115160AZ</t>
  </si>
  <si>
    <t>03NMANRED16011</t>
  </si>
  <si>
    <t>Accesorio Manguito Electrosoldable PP-RCT RF D= 160mm</t>
  </si>
  <si>
    <t>Accesorio Manguito Electrosoldable de polipropileno copolímero random PP-RCT RF monocapa resistente al fuego de diámetro 160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03NMANRED160 de la serie Niron de ITALSAN.</t>
  </si>
  <si>
    <t>03NTRED160</t>
  </si>
  <si>
    <t>Accesorio Te Socket PP-RCT RF D= 160mm</t>
  </si>
  <si>
    <t>Accesorio Te Socket de polipropileno copolímero random PP-RCT RF monocapa resistente al fuego de diámetro 160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03NTRED160 de la serie Niron de ITALSAN.</t>
  </si>
  <si>
    <t>03NGRED160</t>
  </si>
  <si>
    <t>Accesorio Codo Socket PP-RCT RF D= 160mm</t>
  </si>
  <si>
    <t>Accesorio Codo Socket de polipropileno copolímero random PP-RCT RF monocapa resistente al fuego de diámetro 160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03NGRED160 de la serie Niron de ITALSAN.</t>
  </si>
  <si>
    <t>Total 03TNIRRCTRED16011</t>
  </si>
  <si>
    <t>03TNIRRCTRED20011</t>
  </si>
  <si>
    <t>Tubería Niron Monocapa con PP-RCT RF: NIRON RED SDR 11/ Serie 5, D= 200 mm</t>
  </si>
  <si>
    <t>Suministro y montaje de tubo de polipropileno copolímero random PP-RCT RF monocapa resistente al fuego con, SDR 11 serie 5, de diámetro 200 mm y 18,2 mm de espesor. En cumplimiento con DB-SI del CTE con clasificación de reacción al fuego Bs1d0 según  Euroclase norma EN 13501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Para uso en instalaciones de extinción de incendios por bocas de incendios equipadas BIEs o por rociadores. Incluida p/p de accesorios y material auxiliar para montaje y sujeción. Instalado con abrazaderas isofónicas Niron de goma lisa. Presentación en barra de 5,8m/4m color rojo, ref. 03TNIRRCTRED20011 de la serie Niron de ITALSAN.</t>
  </si>
  <si>
    <t>U03TNIRRCTRED20011</t>
  </si>
  <si>
    <t>Tubo PP-RCT RF monocapa: NIRON RED SDR 11/ Serie 5, D= 200 x 18,2 mm</t>
  </si>
  <si>
    <t>Tubo de polipropileno copolímero random PP-RCT RF monocapa resistente al fuego, SDR 11 serie 5, de diámetro 200 mm y 18,2 mm de espesor. En cumplimiento con DB-SI del CTE con clasificación de reacción al fuego Bs1d0 según  Euroclase norma EN 13501, y con la acreditación DIT nº643/19 para rociadores automáticos y DIT nº644/19 para BIEs de EDUARDO TORROJA según RIPCI aprobado por el RD 513/2017. Para uso en instalaciones de extinción de incendios por bocas de incendios equipadas (BIEs) o rociadores automáticos para Riesgo Ligero, Riesgo Ordinario 1, Riesgo Ordinario 2, Riesgo Ordinario 3, Riesgo Ordinario 4, según CTE y Anexo A de la UNE 12845; y para Riesgo Bajo y Riesgo Medio según RSCIEI. Presentación en barra de 5,8m/4m color rojo, ref. 03TNIRRCTRED20011 de la serie Niron de ITALSAN.</t>
  </si>
  <si>
    <t>AB115200AZ</t>
  </si>
  <si>
    <t>03NMANRED20011</t>
  </si>
  <si>
    <t>Accesorio Manguito Electrosoldable PP-RCT RF D= 200mm</t>
  </si>
  <si>
    <t>Accesorio Manguito Electrosoldable de polipropileno copolímero random PP-RCT RF monocapa resistente al fuego de diámetro 200 mm. En cumplimiento con DB - SI del CTE con clasificación de reacción al fuego Bs 1d0 según Euroclase norma EN 13501. Según norma para uso industrial EN 15494 y geometría según norma DIN 8077/78. Para uso en instalaciones de extinción de incendios por bocas de incendios equipadas "BIEs" o por rociadores. Ref. 03NMANRED160 de la serie Niron de ITALSAN.</t>
  </si>
  <si>
    <t>Total 03TNIRRCTRED20011</t>
  </si>
  <si>
    <t>Total BiRoRED</t>
  </si>
  <si>
    <t>Total BIES Y ROCIADORES</t>
  </si>
  <si>
    <t>Total TUBERÍA NIRON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</si>
</sst>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BE0"/>
        <bgColor indexed="64"/>
      </patternFill>
    </fill>
    <fill>
      <patternFill patternType="solid">
        <fgColor rgb="FFC2D5E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3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vertical="top"/>
    </xf>
    <xf numFmtId="4" fontId="6" fillId="3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" fontId="8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9" fontId="7" fillId="5" borderId="0" xfId="0" applyNumberFormat="1" applyFont="1" applyFill="1" applyAlignment="1">
      <alignment vertical="top"/>
    </xf>
    <xf numFmtId="49" fontId="5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6" borderId="0" xfId="0" applyFont="1" applyFill="1" applyAlignment="1">
      <alignment vertical="top"/>
    </xf>
    <xf numFmtId="49" fontId="7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9" fontId="5" fillId="2" borderId="0" xfId="0" applyNumberFormat="1" applyFont="1" applyFill="1" applyAlignment="1">
      <alignment vertical="top" wrapText="1"/>
    </xf>
    <xf numFmtId="49" fontId="5" fillId="3" borderId="0" xfId="0" applyNumberFormat="1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7" fillId="6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08F6-F031-46DB-81C2-34B35C6EDE42}">
  <dimension ref="A1:M19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7" sqref="D7"/>
    </sheetView>
  </sheetViews>
  <sheetFormatPr baseColWidth="10" defaultRowHeight="14.25" x14ac:dyDescent="0.45"/>
  <cols>
    <col min="1" max="1" width="13.6640625" bestFit="1" customWidth="1"/>
    <col min="2" max="2" width="8.59765625" bestFit="1" customWidth="1"/>
    <col min="3" max="3" width="3.53125" bestFit="1" customWidth="1"/>
    <col min="4" max="4" width="76.59765625" customWidth="1"/>
    <col min="5" max="5" width="10.1328125" bestFit="1" customWidth="1"/>
    <col min="6" max="6" width="2.59765625" bestFit="1" customWidth="1"/>
    <col min="7" max="7" width="7.86328125" bestFit="1" customWidth="1"/>
    <col min="8" max="8" width="7.59765625" bestFit="1" customWidth="1"/>
    <col min="9" max="9" width="6.06640625" bestFit="1" customWidth="1"/>
    <col min="10" max="10" width="16.33203125" bestFit="1" customWidth="1"/>
    <col min="11" max="11" width="7.3984375" bestFit="1" customWidth="1"/>
    <col min="12" max="12" width="4.59765625" bestFit="1" customWidth="1"/>
    <col min="13" max="13" width="7.46484375" bestFit="1" customWidth="1"/>
  </cols>
  <sheetData>
    <row r="1" spans="1:13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x14ac:dyDescent="0.4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45">
      <c r="A3" s="4" t="s">
        <v>2</v>
      </c>
      <c r="B3" s="4" t="s">
        <v>3</v>
      </c>
      <c r="C3" s="4" t="s">
        <v>4</v>
      </c>
      <c r="D3" s="2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x14ac:dyDescent="0.45">
      <c r="A4" s="5" t="s">
        <v>15</v>
      </c>
      <c r="B4" s="5" t="s">
        <v>16</v>
      </c>
      <c r="C4" s="5" t="s">
        <v>17</v>
      </c>
      <c r="D4" s="25" t="s">
        <v>18</v>
      </c>
      <c r="E4" s="6"/>
      <c r="F4" s="6"/>
      <c r="G4" s="6"/>
      <c r="H4" s="6"/>
      <c r="I4" s="6"/>
      <c r="J4" s="6"/>
      <c r="K4" s="7">
        <f>K196</f>
        <v>1</v>
      </c>
      <c r="L4" s="8">
        <f>L196</f>
        <v>0</v>
      </c>
      <c r="M4" s="8">
        <f>M196</f>
        <v>0</v>
      </c>
    </row>
    <row r="5" spans="1:13" x14ac:dyDescent="0.45">
      <c r="A5" s="9" t="s">
        <v>19</v>
      </c>
      <c r="B5" s="9" t="s">
        <v>16</v>
      </c>
      <c r="C5" s="9" t="s">
        <v>20</v>
      </c>
      <c r="D5" s="26" t="s">
        <v>21</v>
      </c>
      <c r="E5" s="10"/>
      <c r="F5" s="10"/>
      <c r="G5" s="10"/>
      <c r="H5" s="10"/>
      <c r="I5" s="10"/>
      <c r="J5" s="10"/>
      <c r="K5" s="11">
        <f>K194</f>
        <v>1</v>
      </c>
      <c r="L5" s="11">
        <f>L194</f>
        <v>0</v>
      </c>
      <c r="M5" s="11">
        <f>M194</f>
        <v>0</v>
      </c>
    </row>
    <row r="6" spans="1:13" x14ac:dyDescent="0.45">
      <c r="A6" s="12" t="s">
        <v>22</v>
      </c>
      <c r="B6" s="13" t="s">
        <v>23</v>
      </c>
      <c r="C6" s="13" t="s">
        <v>20</v>
      </c>
      <c r="D6" s="22" t="s">
        <v>24</v>
      </c>
      <c r="E6" s="14"/>
      <c r="F6" s="14"/>
      <c r="G6" s="14"/>
      <c r="H6" s="14"/>
      <c r="I6" s="14"/>
      <c r="J6" s="14"/>
      <c r="K6" s="15">
        <f>K20</f>
        <v>0</v>
      </c>
      <c r="L6" s="15">
        <f>L20</f>
        <v>9.7100000000000009</v>
      </c>
      <c r="M6" s="15">
        <f>M20</f>
        <v>0</v>
      </c>
    </row>
    <row r="7" spans="1:13" ht="94.5" x14ac:dyDescent="0.45">
      <c r="A7" s="14"/>
      <c r="B7" s="14"/>
      <c r="C7" s="14"/>
      <c r="D7" s="22" t="s">
        <v>25</v>
      </c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45">
      <c r="A8" s="13" t="s">
        <v>26</v>
      </c>
      <c r="B8" s="13" t="s">
        <v>27</v>
      </c>
      <c r="C8" s="13" t="s">
        <v>20</v>
      </c>
      <c r="D8" s="22" t="s">
        <v>28</v>
      </c>
      <c r="E8" s="14"/>
      <c r="F8" s="14"/>
      <c r="G8" s="14"/>
      <c r="H8" s="14"/>
      <c r="I8" s="14"/>
      <c r="J8" s="14"/>
      <c r="K8" s="16">
        <v>1</v>
      </c>
      <c r="L8" s="17">
        <v>2.67</v>
      </c>
      <c r="M8" s="15">
        <f>ROUND(K8*L8,2)</f>
        <v>2.67</v>
      </c>
    </row>
    <row r="9" spans="1:13" ht="73.5" x14ac:dyDescent="0.45">
      <c r="A9" s="14"/>
      <c r="B9" s="14"/>
      <c r="C9" s="14"/>
      <c r="D9" s="22" t="s">
        <v>29</v>
      </c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45">
      <c r="A10" s="13" t="s">
        <v>30</v>
      </c>
      <c r="B10" s="13" t="s">
        <v>27</v>
      </c>
      <c r="C10" s="13" t="s">
        <v>31</v>
      </c>
      <c r="D10" s="22" t="s">
        <v>32</v>
      </c>
      <c r="E10" s="14"/>
      <c r="F10" s="14"/>
      <c r="G10" s="14"/>
      <c r="H10" s="14"/>
      <c r="I10" s="14"/>
      <c r="J10" s="14"/>
      <c r="K10" s="16">
        <v>1.1000000000000001</v>
      </c>
      <c r="L10" s="17">
        <v>1.17</v>
      </c>
      <c r="M10" s="15">
        <f>ROUND(K10*L10,2)</f>
        <v>1.29</v>
      </c>
    </row>
    <row r="11" spans="1:13" x14ac:dyDescent="0.45">
      <c r="A11" s="13" t="s">
        <v>33</v>
      </c>
      <c r="B11" s="13" t="s">
        <v>34</v>
      </c>
      <c r="C11" s="13" t="s">
        <v>35</v>
      </c>
      <c r="D11" s="22" t="s">
        <v>36</v>
      </c>
      <c r="E11" s="14"/>
      <c r="F11" s="14"/>
      <c r="G11" s="14"/>
      <c r="H11" s="14"/>
      <c r="I11" s="14"/>
      <c r="J11" s="14"/>
      <c r="K11" s="16">
        <v>0.17100000000000001</v>
      </c>
      <c r="L11" s="17">
        <v>16.18</v>
      </c>
      <c r="M11" s="15">
        <f>ROUND(K11*L11,2)</f>
        <v>2.77</v>
      </c>
    </row>
    <row r="12" spans="1:13" x14ac:dyDescent="0.45">
      <c r="A12" s="13" t="s">
        <v>37</v>
      </c>
      <c r="B12" s="13" t="s">
        <v>34</v>
      </c>
      <c r="C12" s="13" t="s">
        <v>35</v>
      </c>
      <c r="D12" s="22" t="s">
        <v>38</v>
      </c>
      <c r="E12" s="14"/>
      <c r="F12" s="14"/>
      <c r="G12" s="14"/>
      <c r="H12" s="14"/>
      <c r="I12" s="14"/>
      <c r="J12" s="14"/>
      <c r="K12" s="16">
        <v>0.17100000000000001</v>
      </c>
      <c r="L12" s="17">
        <v>14.68</v>
      </c>
      <c r="M12" s="15">
        <f>ROUND(K12*L12,2)</f>
        <v>2.5099999999999998</v>
      </c>
    </row>
    <row r="13" spans="1:13" x14ac:dyDescent="0.45">
      <c r="A13" s="13" t="s">
        <v>39</v>
      </c>
      <c r="B13" s="13" t="s">
        <v>27</v>
      </c>
      <c r="C13" s="13" t="s">
        <v>31</v>
      </c>
      <c r="D13" s="22" t="s">
        <v>40</v>
      </c>
      <c r="E13" s="14"/>
      <c r="F13" s="14"/>
      <c r="G13" s="14"/>
      <c r="H13" s="14"/>
      <c r="I13" s="14"/>
      <c r="J13" s="14"/>
      <c r="K13" s="16">
        <v>0.25</v>
      </c>
      <c r="L13" s="17">
        <v>0.54</v>
      </c>
      <c r="M13" s="15">
        <f>ROUND(K13*L13,2)</f>
        <v>0.14000000000000001</v>
      </c>
    </row>
    <row r="14" spans="1:13" ht="42" x14ac:dyDescent="0.45">
      <c r="A14" s="14"/>
      <c r="B14" s="14"/>
      <c r="C14" s="14"/>
      <c r="D14" s="22" t="s">
        <v>41</v>
      </c>
      <c r="E14" s="14"/>
      <c r="F14" s="14"/>
      <c r="G14" s="14"/>
      <c r="H14" s="14"/>
      <c r="I14" s="14"/>
      <c r="J14" s="14"/>
      <c r="K14" s="14"/>
      <c r="L14" s="14"/>
      <c r="M14" s="14"/>
    </row>
    <row r="15" spans="1:13" x14ac:dyDescent="0.45">
      <c r="A15" s="13" t="s">
        <v>42</v>
      </c>
      <c r="B15" s="13" t="s">
        <v>27</v>
      </c>
      <c r="C15" s="13" t="s">
        <v>31</v>
      </c>
      <c r="D15" s="22" t="s">
        <v>43</v>
      </c>
      <c r="E15" s="14"/>
      <c r="F15" s="14"/>
      <c r="G15" s="14"/>
      <c r="H15" s="14"/>
      <c r="I15" s="14"/>
      <c r="J15" s="14"/>
      <c r="K15" s="16">
        <v>0.1</v>
      </c>
      <c r="L15" s="17">
        <v>0.79</v>
      </c>
      <c r="M15" s="15">
        <f>ROUND(K15*L15,2)</f>
        <v>0.08</v>
      </c>
    </row>
    <row r="16" spans="1:13" ht="42" x14ac:dyDescent="0.45">
      <c r="A16" s="14"/>
      <c r="B16" s="14"/>
      <c r="C16" s="14"/>
      <c r="D16" s="22" t="s">
        <v>44</v>
      </c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45">
      <c r="A17" s="13" t="s">
        <v>45</v>
      </c>
      <c r="B17" s="13" t="s">
        <v>27</v>
      </c>
      <c r="C17" s="13" t="s">
        <v>31</v>
      </c>
      <c r="D17" s="22" t="s">
        <v>46</v>
      </c>
      <c r="E17" s="14"/>
      <c r="F17" s="14"/>
      <c r="G17" s="14"/>
      <c r="H17" s="14"/>
      <c r="I17" s="14"/>
      <c r="J17" s="14"/>
      <c r="K17" s="16">
        <v>0.1</v>
      </c>
      <c r="L17" s="17">
        <v>0.59</v>
      </c>
      <c r="M17" s="15">
        <f>ROUND(K17*L17,2)</f>
        <v>0.06</v>
      </c>
    </row>
    <row r="18" spans="1:13" ht="42" x14ac:dyDescent="0.45">
      <c r="A18" s="14"/>
      <c r="B18" s="14"/>
      <c r="C18" s="14"/>
      <c r="D18" s="22" t="s">
        <v>47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45">
      <c r="A19" s="18" t="s">
        <v>48</v>
      </c>
      <c r="B19" s="13" t="s">
        <v>49</v>
      </c>
      <c r="C19" s="13" t="s">
        <v>50</v>
      </c>
      <c r="D19" s="22" t="s">
        <v>51</v>
      </c>
      <c r="E19" s="14"/>
      <c r="F19" s="14"/>
      <c r="G19" s="14"/>
      <c r="H19" s="14"/>
      <c r="I19" s="14"/>
      <c r="J19" s="14"/>
      <c r="K19" s="16">
        <v>9.5000000000000001E-2</v>
      </c>
      <c r="L19" s="17">
        <v>2</v>
      </c>
      <c r="M19" s="15">
        <f>ROUND(K19*L19,2)</f>
        <v>0.19</v>
      </c>
    </row>
    <row r="20" spans="1:13" x14ac:dyDescent="0.45">
      <c r="A20" s="14"/>
      <c r="B20" s="14"/>
      <c r="C20" s="14"/>
      <c r="D20" s="27"/>
      <c r="E20" s="14"/>
      <c r="F20" s="14"/>
      <c r="G20" s="14"/>
      <c r="H20" s="14"/>
      <c r="I20" s="14"/>
      <c r="J20" s="19" t="s">
        <v>52</v>
      </c>
      <c r="K20" s="17">
        <v>0</v>
      </c>
      <c r="L20" s="20">
        <f>M8+M10+M11+M12+M13+M15+M17+M19</f>
        <v>9.7100000000000009</v>
      </c>
      <c r="M20" s="20">
        <f>ROUND(K20*L20,2)</f>
        <v>0</v>
      </c>
    </row>
    <row r="21" spans="1:13" x14ac:dyDescent="0.45">
      <c r="A21" s="21"/>
      <c r="B21" s="21"/>
      <c r="C21" s="21"/>
      <c r="D21" s="28"/>
      <c r="E21" s="21"/>
      <c r="F21" s="21"/>
      <c r="G21" s="21"/>
      <c r="H21" s="21"/>
      <c r="I21" s="21"/>
      <c r="J21" s="21"/>
      <c r="K21" s="21"/>
      <c r="L21" s="21"/>
      <c r="M21" s="21"/>
    </row>
    <row r="22" spans="1:13" x14ac:dyDescent="0.45">
      <c r="A22" s="12" t="s">
        <v>53</v>
      </c>
      <c r="B22" s="13" t="s">
        <v>23</v>
      </c>
      <c r="C22" s="13" t="s">
        <v>20</v>
      </c>
      <c r="D22" s="22" t="s">
        <v>54</v>
      </c>
      <c r="E22" s="14"/>
      <c r="F22" s="14"/>
      <c r="G22" s="14"/>
      <c r="H22" s="14"/>
      <c r="I22" s="14"/>
      <c r="J22" s="14"/>
      <c r="K22" s="15">
        <f>K36</f>
        <v>0</v>
      </c>
      <c r="L22" s="15">
        <f>L36</f>
        <v>10.220000000000001</v>
      </c>
      <c r="M22" s="15">
        <f>M36</f>
        <v>0</v>
      </c>
    </row>
    <row r="23" spans="1:13" ht="94.5" x14ac:dyDescent="0.45">
      <c r="A23" s="14"/>
      <c r="B23" s="14"/>
      <c r="C23" s="14"/>
      <c r="D23" s="22" t="s">
        <v>55</v>
      </c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45">
      <c r="A24" s="13" t="s">
        <v>56</v>
      </c>
      <c r="B24" s="13" t="s">
        <v>27</v>
      </c>
      <c r="C24" s="13" t="s">
        <v>20</v>
      </c>
      <c r="D24" s="22" t="s">
        <v>57</v>
      </c>
      <c r="E24" s="14"/>
      <c r="F24" s="14"/>
      <c r="G24" s="14"/>
      <c r="H24" s="14"/>
      <c r="I24" s="14"/>
      <c r="J24" s="14"/>
      <c r="K24" s="16">
        <v>1</v>
      </c>
      <c r="L24" s="17">
        <v>3.9</v>
      </c>
      <c r="M24" s="15">
        <f>ROUND(K24*L24,2)</f>
        <v>3.9</v>
      </c>
    </row>
    <row r="25" spans="1:13" ht="73.5" x14ac:dyDescent="0.45">
      <c r="A25" s="14"/>
      <c r="B25" s="14"/>
      <c r="C25" s="14"/>
      <c r="D25" s="22" t="s">
        <v>58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45">
      <c r="A26" s="13" t="s">
        <v>59</v>
      </c>
      <c r="B26" s="13" t="s">
        <v>27</v>
      </c>
      <c r="C26" s="13" t="s">
        <v>31</v>
      </c>
      <c r="D26" s="22" t="s">
        <v>32</v>
      </c>
      <c r="E26" s="14"/>
      <c r="F26" s="14"/>
      <c r="G26" s="14"/>
      <c r="H26" s="14"/>
      <c r="I26" s="14"/>
      <c r="J26" s="14"/>
      <c r="K26" s="16">
        <v>0.96</v>
      </c>
      <c r="L26" s="17">
        <v>1.29</v>
      </c>
      <c r="M26" s="15">
        <f>ROUND(K26*L26,2)</f>
        <v>1.24</v>
      </c>
    </row>
    <row r="27" spans="1:13" x14ac:dyDescent="0.45">
      <c r="A27" s="13" t="s">
        <v>33</v>
      </c>
      <c r="B27" s="13" t="s">
        <v>34</v>
      </c>
      <c r="C27" s="13" t="s">
        <v>35</v>
      </c>
      <c r="D27" s="22" t="s">
        <v>36</v>
      </c>
      <c r="E27" s="14"/>
      <c r="F27" s="14"/>
      <c r="G27" s="14"/>
      <c r="H27" s="14"/>
      <c r="I27" s="14"/>
      <c r="J27" s="14"/>
      <c r="K27" s="16">
        <v>0.14799999999999999</v>
      </c>
      <c r="L27" s="17">
        <v>16.18</v>
      </c>
      <c r="M27" s="15">
        <f>ROUND(K27*L27,2)</f>
        <v>2.39</v>
      </c>
    </row>
    <row r="28" spans="1:13" x14ac:dyDescent="0.45">
      <c r="A28" s="13" t="s">
        <v>37</v>
      </c>
      <c r="B28" s="13" t="s">
        <v>34</v>
      </c>
      <c r="C28" s="13" t="s">
        <v>35</v>
      </c>
      <c r="D28" s="22" t="s">
        <v>38</v>
      </c>
      <c r="E28" s="14"/>
      <c r="F28" s="14"/>
      <c r="G28" s="14"/>
      <c r="H28" s="14"/>
      <c r="I28" s="14"/>
      <c r="J28" s="14"/>
      <c r="K28" s="16">
        <v>0.14799999999999999</v>
      </c>
      <c r="L28" s="17">
        <v>14.68</v>
      </c>
      <c r="M28" s="15">
        <f>ROUND(K28*L28,2)</f>
        <v>2.17</v>
      </c>
    </row>
    <row r="29" spans="1:13" x14ac:dyDescent="0.45">
      <c r="A29" s="13" t="s">
        <v>60</v>
      </c>
      <c r="B29" s="13" t="s">
        <v>27</v>
      </c>
      <c r="C29" s="13" t="s">
        <v>31</v>
      </c>
      <c r="D29" s="22" t="s">
        <v>61</v>
      </c>
      <c r="E29" s="14"/>
      <c r="F29" s="14"/>
      <c r="G29" s="14"/>
      <c r="H29" s="14"/>
      <c r="I29" s="14"/>
      <c r="J29" s="14"/>
      <c r="K29" s="16">
        <v>0.25</v>
      </c>
      <c r="L29" s="17">
        <v>0.59</v>
      </c>
      <c r="M29" s="15">
        <f>ROUND(K29*L29,2)</f>
        <v>0.15</v>
      </c>
    </row>
    <row r="30" spans="1:13" ht="42" x14ac:dyDescent="0.45">
      <c r="A30" s="14"/>
      <c r="B30" s="14"/>
      <c r="C30" s="14"/>
      <c r="D30" s="22" t="s">
        <v>62</v>
      </c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45">
      <c r="A31" s="13" t="s">
        <v>63</v>
      </c>
      <c r="B31" s="13" t="s">
        <v>27</v>
      </c>
      <c r="C31" s="13" t="s">
        <v>31</v>
      </c>
      <c r="D31" s="22" t="s">
        <v>64</v>
      </c>
      <c r="E31" s="14"/>
      <c r="F31" s="14"/>
      <c r="G31" s="14"/>
      <c r="H31" s="14"/>
      <c r="I31" s="14"/>
      <c r="J31" s="14"/>
      <c r="K31" s="16">
        <v>0.1</v>
      </c>
      <c r="L31" s="17">
        <v>0.98</v>
      </c>
      <c r="M31" s="15">
        <f>ROUND(K31*L31,2)</f>
        <v>0.1</v>
      </c>
    </row>
    <row r="32" spans="1:13" ht="42" x14ac:dyDescent="0.45">
      <c r="A32" s="14"/>
      <c r="B32" s="14"/>
      <c r="C32" s="14"/>
      <c r="D32" s="22" t="s">
        <v>65</v>
      </c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45">
      <c r="A33" s="13" t="s">
        <v>66</v>
      </c>
      <c r="B33" s="13" t="s">
        <v>27</v>
      </c>
      <c r="C33" s="13" t="s">
        <v>31</v>
      </c>
      <c r="D33" s="22" t="s">
        <v>67</v>
      </c>
      <c r="E33" s="14"/>
      <c r="F33" s="14"/>
      <c r="G33" s="14"/>
      <c r="H33" s="14"/>
      <c r="I33" s="14"/>
      <c r="J33" s="14"/>
      <c r="K33" s="16">
        <v>0.1</v>
      </c>
      <c r="L33" s="17">
        <v>0.74</v>
      </c>
      <c r="M33" s="15">
        <f>ROUND(K33*L33,2)</f>
        <v>7.0000000000000007E-2</v>
      </c>
    </row>
    <row r="34" spans="1:13" ht="42" x14ac:dyDescent="0.45">
      <c r="A34" s="14"/>
      <c r="B34" s="14"/>
      <c r="C34" s="14"/>
      <c r="D34" s="22" t="s">
        <v>68</v>
      </c>
      <c r="E34" s="14"/>
      <c r="F34" s="14"/>
      <c r="G34" s="14"/>
      <c r="H34" s="14"/>
      <c r="I34" s="14"/>
      <c r="J34" s="14"/>
      <c r="K34" s="14"/>
      <c r="L34" s="14"/>
      <c r="M34" s="14"/>
    </row>
    <row r="35" spans="1:13" x14ac:dyDescent="0.45">
      <c r="A35" s="18" t="s">
        <v>48</v>
      </c>
      <c r="B35" s="13" t="s">
        <v>49</v>
      </c>
      <c r="C35" s="13" t="s">
        <v>50</v>
      </c>
      <c r="D35" s="22" t="s">
        <v>51</v>
      </c>
      <c r="E35" s="14"/>
      <c r="F35" s="14"/>
      <c r="G35" s="14"/>
      <c r="H35" s="14"/>
      <c r="I35" s="14"/>
      <c r="J35" s="14"/>
      <c r="K35" s="16">
        <v>0.1</v>
      </c>
      <c r="L35" s="17">
        <v>2</v>
      </c>
      <c r="M35" s="15">
        <f>ROUND(K35*L35,2)</f>
        <v>0.2</v>
      </c>
    </row>
    <row r="36" spans="1:13" x14ac:dyDescent="0.45">
      <c r="A36" s="14"/>
      <c r="B36" s="14"/>
      <c r="C36" s="14"/>
      <c r="D36" s="27"/>
      <c r="E36" s="14"/>
      <c r="F36" s="14"/>
      <c r="G36" s="14"/>
      <c r="H36" s="14"/>
      <c r="I36" s="14"/>
      <c r="J36" s="19" t="s">
        <v>69</v>
      </c>
      <c r="K36" s="17">
        <v>0</v>
      </c>
      <c r="L36" s="20">
        <f>M24+M26+M27+M28+M29+M31+M33+M35</f>
        <v>10.220000000000001</v>
      </c>
      <c r="M36" s="20">
        <f>ROUND(K36*L36,2)</f>
        <v>0</v>
      </c>
    </row>
    <row r="37" spans="1:13" x14ac:dyDescent="0.45">
      <c r="A37" s="21"/>
      <c r="B37" s="21"/>
      <c r="C37" s="21"/>
      <c r="D37" s="28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45">
      <c r="A38" s="12" t="s">
        <v>70</v>
      </c>
      <c r="B38" s="13" t="s">
        <v>23</v>
      </c>
      <c r="C38" s="13" t="s">
        <v>20</v>
      </c>
      <c r="D38" s="22" t="s">
        <v>71</v>
      </c>
      <c r="E38" s="14"/>
      <c r="F38" s="14"/>
      <c r="G38" s="14"/>
      <c r="H38" s="14"/>
      <c r="I38" s="14"/>
      <c r="J38" s="14"/>
      <c r="K38" s="15">
        <f>K52</f>
        <v>0</v>
      </c>
      <c r="L38" s="15">
        <f>L52</f>
        <v>10.95</v>
      </c>
      <c r="M38" s="15">
        <f>M52</f>
        <v>0</v>
      </c>
    </row>
    <row r="39" spans="1:13" ht="94.5" x14ac:dyDescent="0.45">
      <c r="A39" s="14"/>
      <c r="B39" s="14"/>
      <c r="C39" s="14"/>
      <c r="D39" s="22" t="s">
        <v>72</v>
      </c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45">
      <c r="A40" s="13" t="s">
        <v>73</v>
      </c>
      <c r="B40" s="13" t="s">
        <v>27</v>
      </c>
      <c r="C40" s="13" t="s">
        <v>20</v>
      </c>
      <c r="D40" s="22" t="s">
        <v>74</v>
      </c>
      <c r="E40" s="14"/>
      <c r="F40" s="14"/>
      <c r="G40" s="14"/>
      <c r="H40" s="14"/>
      <c r="I40" s="14"/>
      <c r="J40" s="14"/>
      <c r="K40" s="16">
        <v>1</v>
      </c>
      <c r="L40" s="17">
        <v>5.05</v>
      </c>
      <c r="M40" s="15">
        <f>ROUND(K40*L40,2)</f>
        <v>5.05</v>
      </c>
    </row>
    <row r="41" spans="1:13" ht="73.5" x14ac:dyDescent="0.45">
      <c r="A41" s="14"/>
      <c r="B41" s="14"/>
      <c r="C41" s="14"/>
      <c r="D41" s="22" t="s">
        <v>75</v>
      </c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45">
      <c r="A42" s="13" t="s">
        <v>76</v>
      </c>
      <c r="B42" s="13" t="s">
        <v>27</v>
      </c>
      <c r="C42" s="13" t="s">
        <v>31</v>
      </c>
      <c r="D42" s="22" t="s">
        <v>32</v>
      </c>
      <c r="E42" s="14"/>
      <c r="F42" s="14"/>
      <c r="G42" s="14"/>
      <c r="H42" s="14"/>
      <c r="I42" s="14"/>
      <c r="J42" s="14"/>
      <c r="K42" s="16">
        <v>0.85</v>
      </c>
      <c r="L42" s="17">
        <v>1.4</v>
      </c>
      <c r="M42" s="15">
        <f>ROUND(K42*L42,2)</f>
        <v>1.19</v>
      </c>
    </row>
    <row r="43" spans="1:13" x14ac:dyDescent="0.45">
      <c r="A43" s="13" t="s">
        <v>33</v>
      </c>
      <c r="B43" s="13" t="s">
        <v>34</v>
      </c>
      <c r="C43" s="13" t="s">
        <v>35</v>
      </c>
      <c r="D43" s="22" t="s">
        <v>36</v>
      </c>
      <c r="E43" s="14"/>
      <c r="F43" s="14"/>
      <c r="G43" s="14"/>
      <c r="H43" s="14"/>
      <c r="I43" s="14"/>
      <c r="J43" s="14"/>
      <c r="K43" s="16">
        <v>0.13</v>
      </c>
      <c r="L43" s="17">
        <v>16.18</v>
      </c>
      <c r="M43" s="15">
        <f>ROUND(K43*L43,2)</f>
        <v>2.1</v>
      </c>
    </row>
    <row r="44" spans="1:13" x14ac:dyDescent="0.45">
      <c r="A44" s="13" t="s">
        <v>37</v>
      </c>
      <c r="B44" s="13" t="s">
        <v>34</v>
      </c>
      <c r="C44" s="13" t="s">
        <v>35</v>
      </c>
      <c r="D44" s="22" t="s">
        <v>38</v>
      </c>
      <c r="E44" s="14"/>
      <c r="F44" s="14"/>
      <c r="G44" s="14"/>
      <c r="H44" s="14"/>
      <c r="I44" s="14"/>
      <c r="J44" s="14"/>
      <c r="K44" s="16">
        <v>0.13</v>
      </c>
      <c r="L44" s="17">
        <v>14.68</v>
      </c>
      <c r="M44" s="15">
        <f>ROUND(K44*L44,2)</f>
        <v>1.91</v>
      </c>
    </row>
    <row r="45" spans="1:13" x14ac:dyDescent="0.45">
      <c r="A45" s="13" t="s">
        <v>77</v>
      </c>
      <c r="B45" s="13" t="s">
        <v>27</v>
      </c>
      <c r="C45" s="13" t="s">
        <v>31</v>
      </c>
      <c r="D45" s="22" t="s">
        <v>78</v>
      </c>
      <c r="E45" s="14"/>
      <c r="F45" s="14"/>
      <c r="G45" s="14"/>
      <c r="H45" s="14"/>
      <c r="I45" s="14"/>
      <c r="J45" s="14"/>
      <c r="K45" s="16">
        <v>0.25</v>
      </c>
      <c r="L45" s="17">
        <v>0.98</v>
      </c>
      <c r="M45" s="15">
        <f>ROUND(K45*L45,2)</f>
        <v>0.25</v>
      </c>
    </row>
    <row r="46" spans="1:13" ht="42" x14ac:dyDescent="0.45">
      <c r="A46" s="14"/>
      <c r="B46" s="14"/>
      <c r="C46" s="14"/>
      <c r="D46" s="22" t="s">
        <v>79</v>
      </c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45">
      <c r="A47" s="13" t="s">
        <v>80</v>
      </c>
      <c r="B47" s="13" t="s">
        <v>27</v>
      </c>
      <c r="C47" s="13" t="s">
        <v>31</v>
      </c>
      <c r="D47" s="22" t="s">
        <v>81</v>
      </c>
      <c r="E47" s="14"/>
      <c r="F47" s="14"/>
      <c r="G47" s="14"/>
      <c r="H47" s="14"/>
      <c r="I47" s="14"/>
      <c r="J47" s="14"/>
      <c r="K47" s="16">
        <v>0.1</v>
      </c>
      <c r="L47" s="17">
        <v>1.1599999999999999</v>
      </c>
      <c r="M47" s="15">
        <f>ROUND(K47*L47,2)</f>
        <v>0.12</v>
      </c>
    </row>
    <row r="48" spans="1:13" ht="42" x14ac:dyDescent="0.45">
      <c r="A48" s="14"/>
      <c r="B48" s="14"/>
      <c r="C48" s="14"/>
      <c r="D48" s="22" t="s">
        <v>82</v>
      </c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45">
      <c r="A49" s="13" t="s">
        <v>83</v>
      </c>
      <c r="B49" s="13" t="s">
        <v>27</v>
      </c>
      <c r="C49" s="13" t="s">
        <v>31</v>
      </c>
      <c r="D49" s="22" t="s">
        <v>84</v>
      </c>
      <c r="E49" s="14"/>
      <c r="F49" s="14"/>
      <c r="G49" s="14"/>
      <c r="H49" s="14"/>
      <c r="I49" s="14"/>
      <c r="J49" s="14"/>
      <c r="K49" s="16">
        <v>0.1</v>
      </c>
      <c r="L49" s="17">
        <v>1.19</v>
      </c>
      <c r="M49" s="15">
        <f>ROUND(K49*L49,2)</f>
        <v>0.12</v>
      </c>
    </row>
    <row r="50" spans="1:13" ht="42" x14ac:dyDescent="0.45">
      <c r="A50" s="14"/>
      <c r="B50" s="14"/>
      <c r="C50" s="14"/>
      <c r="D50" s="22" t="s">
        <v>85</v>
      </c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45">
      <c r="A51" s="18" t="s">
        <v>48</v>
      </c>
      <c r="B51" s="13" t="s">
        <v>49</v>
      </c>
      <c r="C51" s="13" t="s">
        <v>50</v>
      </c>
      <c r="D51" s="22" t="s">
        <v>51</v>
      </c>
      <c r="E51" s="14"/>
      <c r="F51" s="14"/>
      <c r="G51" s="14"/>
      <c r="H51" s="14"/>
      <c r="I51" s="14"/>
      <c r="J51" s="14"/>
      <c r="K51" s="16">
        <v>0.107</v>
      </c>
      <c r="L51" s="17">
        <v>2</v>
      </c>
      <c r="M51" s="15">
        <f>ROUND(K51*L51,2)</f>
        <v>0.21</v>
      </c>
    </row>
    <row r="52" spans="1:13" x14ac:dyDescent="0.45">
      <c r="A52" s="14"/>
      <c r="B52" s="14"/>
      <c r="C52" s="14"/>
      <c r="D52" s="27"/>
      <c r="E52" s="14"/>
      <c r="F52" s="14"/>
      <c r="G52" s="14"/>
      <c r="H52" s="14"/>
      <c r="I52" s="14"/>
      <c r="J52" s="19" t="s">
        <v>86</v>
      </c>
      <c r="K52" s="17">
        <v>0</v>
      </c>
      <c r="L52" s="20">
        <f>M40+M42+M43+M44+M45+M47+M49+M51</f>
        <v>10.95</v>
      </c>
      <c r="M52" s="20">
        <f>ROUND(K52*L52,2)</f>
        <v>0</v>
      </c>
    </row>
    <row r="53" spans="1:13" x14ac:dyDescent="0.45">
      <c r="A53" s="21"/>
      <c r="B53" s="21"/>
      <c r="C53" s="21"/>
      <c r="D53" s="28"/>
      <c r="E53" s="21"/>
      <c r="F53" s="21"/>
      <c r="G53" s="21"/>
      <c r="H53" s="21"/>
      <c r="I53" s="21"/>
      <c r="J53" s="21"/>
      <c r="K53" s="21"/>
      <c r="L53" s="21"/>
      <c r="M53" s="21"/>
    </row>
    <row r="54" spans="1:13" x14ac:dyDescent="0.45">
      <c r="A54" s="12" t="s">
        <v>87</v>
      </c>
      <c r="B54" s="13" t="s">
        <v>23</v>
      </c>
      <c r="C54" s="13" t="s">
        <v>20</v>
      </c>
      <c r="D54" s="22" t="s">
        <v>88</v>
      </c>
      <c r="E54" s="14"/>
      <c r="F54" s="14"/>
      <c r="G54" s="14"/>
      <c r="H54" s="14"/>
      <c r="I54" s="14"/>
      <c r="J54" s="14"/>
      <c r="K54" s="15">
        <f>K68</f>
        <v>0</v>
      </c>
      <c r="L54" s="15">
        <f>L68</f>
        <v>13.33</v>
      </c>
      <c r="M54" s="15">
        <f>M68</f>
        <v>0</v>
      </c>
    </row>
    <row r="55" spans="1:13" ht="94.5" x14ac:dyDescent="0.45">
      <c r="A55" s="14"/>
      <c r="B55" s="14"/>
      <c r="C55" s="14"/>
      <c r="D55" s="22" t="s">
        <v>89</v>
      </c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45">
      <c r="A56" s="13" t="s">
        <v>90</v>
      </c>
      <c r="B56" s="13" t="s">
        <v>27</v>
      </c>
      <c r="C56" s="13" t="s">
        <v>20</v>
      </c>
      <c r="D56" s="22" t="s">
        <v>91</v>
      </c>
      <c r="E56" s="14"/>
      <c r="F56" s="14"/>
      <c r="G56" s="14"/>
      <c r="H56" s="14"/>
      <c r="I56" s="14"/>
      <c r="J56" s="14"/>
      <c r="K56" s="16">
        <v>1</v>
      </c>
      <c r="L56" s="17">
        <v>7.67</v>
      </c>
      <c r="M56" s="15">
        <f>ROUND(K56*L56,2)</f>
        <v>7.67</v>
      </c>
    </row>
    <row r="57" spans="1:13" ht="73.5" x14ac:dyDescent="0.45">
      <c r="A57" s="14"/>
      <c r="B57" s="14"/>
      <c r="C57" s="14"/>
      <c r="D57" s="22" t="s">
        <v>92</v>
      </c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45">
      <c r="A58" s="13" t="s">
        <v>93</v>
      </c>
      <c r="B58" s="13" t="s">
        <v>27</v>
      </c>
      <c r="C58" s="13" t="s">
        <v>31</v>
      </c>
      <c r="D58" s="22" t="s">
        <v>32</v>
      </c>
      <c r="E58" s="14"/>
      <c r="F58" s="14"/>
      <c r="G58" s="14"/>
      <c r="H58" s="14"/>
      <c r="I58" s="14"/>
      <c r="J58" s="14"/>
      <c r="K58" s="16">
        <v>0.7</v>
      </c>
      <c r="L58" s="17">
        <v>1.67</v>
      </c>
      <c r="M58" s="15">
        <f>ROUND(K58*L58,2)</f>
        <v>1.17</v>
      </c>
    </row>
    <row r="59" spans="1:13" x14ac:dyDescent="0.45">
      <c r="A59" s="13" t="s">
        <v>33</v>
      </c>
      <c r="B59" s="13" t="s">
        <v>34</v>
      </c>
      <c r="C59" s="13" t="s">
        <v>35</v>
      </c>
      <c r="D59" s="22" t="s">
        <v>36</v>
      </c>
      <c r="E59" s="14"/>
      <c r="F59" s="14"/>
      <c r="G59" s="14"/>
      <c r="H59" s="14"/>
      <c r="I59" s="14"/>
      <c r="J59" s="14"/>
      <c r="K59" s="16">
        <v>0.11</v>
      </c>
      <c r="L59" s="17">
        <v>16.18</v>
      </c>
      <c r="M59" s="15">
        <f>ROUND(K59*L59,2)</f>
        <v>1.78</v>
      </c>
    </row>
    <row r="60" spans="1:13" x14ac:dyDescent="0.45">
      <c r="A60" s="13" t="s">
        <v>37</v>
      </c>
      <c r="B60" s="13" t="s">
        <v>34</v>
      </c>
      <c r="C60" s="13" t="s">
        <v>35</v>
      </c>
      <c r="D60" s="22" t="s">
        <v>38</v>
      </c>
      <c r="E60" s="14"/>
      <c r="F60" s="14"/>
      <c r="G60" s="14"/>
      <c r="H60" s="14"/>
      <c r="I60" s="14"/>
      <c r="J60" s="14"/>
      <c r="K60" s="16">
        <v>0.11</v>
      </c>
      <c r="L60" s="17">
        <v>14.68</v>
      </c>
      <c r="M60" s="15">
        <f>ROUND(K60*L60,2)</f>
        <v>1.61</v>
      </c>
    </row>
    <row r="61" spans="1:13" x14ac:dyDescent="0.45">
      <c r="A61" s="13" t="s">
        <v>94</v>
      </c>
      <c r="B61" s="13" t="s">
        <v>27</v>
      </c>
      <c r="C61" s="13" t="s">
        <v>31</v>
      </c>
      <c r="D61" s="22" t="s">
        <v>95</v>
      </c>
      <c r="E61" s="14"/>
      <c r="F61" s="14"/>
      <c r="G61" s="14"/>
      <c r="H61" s="14"/>
      <c r="I61" s="14"/>
      <c r="J61" s="14"/>
      <c r="K61" s="16">
        <v>0.25</v>
      </c>
      <c r="L61" s="17">
        <v>1.58</v>
      </c>
      <c r="M61" s="15">
        <f>ROUND(K61*L61,2)</f>
        <v>0.4</v>
      </c>
    </row>
    <row r="62" spans="1:13" ht="42" x14ac:dyDescent="0.45">
      <c r="A62" s="14"/>
      <c r="B62" s="14"/>
      <c r="C62" s="14"/>
      <c r="D62" s="22" t="s">
        <v>96</v>
      </c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45">
      <c r="A63" s="13" t="s">
        <v>97</v>
      </c>
      <c r="B63" s="13" t="s">
        <v>27</v>
      </c>
      <c r="C63" s="13" t="s">
        <v>31</v>
      </c>
      <c r="D63" s="22" t="s">
        <v>98</v>
      </c>
      <c r="E63" s="14"/>
      <c r="F63" s="14"/>
      <c r="G63" s="14"/>
      <c r="H63" s="14"/>
      <c r="I63" s="14"/>
      <c r="J63" s="14"/>
      <c r="K63" s="16">
        <v>0.1</v>
      </c>
      <c r="L63" s="17">
        <v>2.4300000000000002</v>
      </c>
      <c r="M63" s="15">
        <f>ROUND(K63*L63,2)</f>
        <v>0.24</v>
      </c>
    </row>
    <row r="64" spans="1:13" ht="42" x14ac:dyDescent="0.45">
      <c r="A64" s="14"/>
      <c r="B64" s="14"/>
      <c r="C64" s="14"/>
      <c r="D64" s="22" t="s">
        <v>99</v>
      </c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45">
      <c r="A65" s="13" t="s">
        <v>100</v>
      </c>
      <c r="B65" s="13" t="s">
        <v>27</v>
      </c>
      <c r="C65" s="13" t="s">
        <v>31</v>
      </c>
      <c r="D65" s="22" t="s">
        <v>101</v>
      </c>
      <c r="E65" s="14"/>
      <c r="F65" s="14"/>
      <c r="G65" s="14"/>
      <c r="H65" s="14"/>
      <c r="I65" s="14"/>
      <c r="J65" s="14"/>
      <c r="K65" s="16">
        <v>0.1</v>
      </c>
      <c r="L65" s="17">
        <v>2.0299999999999998</v>
      </c>
      <c r="M65" s="15">
        <f>ROUND(K65*L65,2)</f>
        <v>0.2</v>
      </c>
    </row>
    <row r="66" spans="1:13" ht="42" x14ac:dyDescent="0.45">
      <c r="A66" s="14"/>
      <c r="B66" s="14"/>
      <c r="C66" s="14"/>
      <c r="D66" s="22" t="s">
        <v>102</v>
      </c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45">
      <c r="A67" s="18" t="s">
        <v>48</v>
      </c>
      <c r="B67" s="13" t="s">
        <v>49</v>
      </c>
      <c r="C67" s="13" t="s">
        <v>50</v>
      </c>
      <c r="D67" s="22" t="s">
        <v>51</v>
      </c>
      <c r="E67" s="14"/>
      <c r="F67" s="14"/>
      <c r="G67" s="14"/>
      <c r="H67" s="14"/>
      <c r="I67" s="14"/>
      <c r="J67" s="14"/>
      <c r="K67" s="16">
        <v>0.13100000000000001</v>
      </c>
      <c r="L67" s="17">
        <v>2</v>
      </c>
      <c r="M67" s="15">
        <f>ROUND(K67*L67,2)</f>
        <v>0.26</v>
      </c>
    </row>
    <row r="68" spans="1:13" x14ac:dyDescent="0.45">
      <c r="A68" s="14"/>
      <c r="B68" s="14"/>
      <c r="C68" s="14"/>
      <c r="D68" s="27"/>
      <c r="E68" s="14"/>
      <c r="F68" s="14"/>
      <c r="G68" s="14"/>
      <c r="H68" s="14"/>
      <c r="I68" s="14"/>
      <c r="J68" s="19" t="s">
        <v>103</v>
      </c>
      <c r="K68" s="17">
        <v>0</v>
      </c>
      <c r="L68" s="20">
        <f>M56+M58+M59+M60+M61+M63+M65+M67</f>
        <v>13.33</v>
      </c>
      <c r="M68" s="20">
        <f>ROUND(K68*L68,2)</f>
        <v>0</v>
      </c>
    </row>
    <row r="69" spans="1:13" x14ac:dyDescent="0.45">
      <c r="A69" s="21"/>
      <c r="B69" s="21"/>
      <c r="C69" s="21"/>
      <c r="D69" s="28"/>
      <c r="E69" s="21"/>
      <c r="F69" s="21"/>
      <c r="G69" s="21"/>
      <c r="H69" s="21"/>
      <c r="I69" s="21"/>
      <c r="J69" s="21"/>
      <c r="K69" s="21"/>
      <c r="L69" s="21"/>
      <c r="M69" s="21"/>
    </row>
    <row r="70" spans="1:13" x14ac:dyDescent="0.45">
      <c r="A70" s="12" t="s">
        <v>104</v>
      </c>
      <c r="B70" s="13" t="s">
        <v>23</v>
      </c>
      <c r="C70" s="13" t="s">
        <v>20</v>
      </c>
      <c r="D70" s="22" t="s">
        <v>105</v>
      </c>
      <c r="E70" s="14"/>
      <c r="F70" s="14"/>
      <c r="G70" s="14"/>
      <c r="H70" s="14"/>
      <c r="I70" s="14"/>
      <c r="J70" s="14"/>
      <c r="K70" s="15">
        <f>K84</f>
        <v>0</v>
      </c>
      <c r="L70" s="15">
        <f>L84</f>
        <v>17.809999999999999</v>
      </c>
      <c r="M70" s="15">
        <f>M84</f>
        <v>0</v>
      </c>
    </row>
    <row r="71" spans="1:13" ht="94.5" x14ac:dyDescent="0.45">
      <c r="A71" s="14"/>
      <c r="B71" s="14"/>
      <c r="C71" s="14"/>
      <c r="D71" s="22" t="s">
        <v>106</v>
      </c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45">
      <c r="A72" s="13" t="s">
        <v>107</v>
      </c>
      <c r="B72" s="13" t="s">
        <v>27</v>
      </c>
      <c r="C72" s="13" t="s">
        <v>20</v>
      </c>
      <c r="D72" s="22" t="s">
        <v>108</v>
      </c>
      <c r="E72" s="14"/>
      <c r="F72" s="14"/>
      <c r="G72" s="14"/>
      <c r="H72" s="14"/>
      <c r="I72" s="14"/>
      <c r="J72" s="14"/>
      <c r="K72" s="16">
        <v>1</v>
      </c>
      <c r="L72" s="17">
        <v>11.09</v>
      </c>
      <c r="M72" s="15">
        <f>ROUND(K72*L72,2)</f>
        <v>11.09</v>
      </c>
    </row>
    <row r="73" spans="1:13" ht="73.5" x14ac:dyDescent="0.45">
      <c r="A73" s="14"/>
      <c r="B73" s="14"/>
      <c r="C73" s="14"/>
      <c r="D73" s="22" t="s">
        <v>109</v>
      </c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45">
      <c r="A74" s="13" t="s">
        <v>110</v>
      </c>
      <c r="B74" s="13" t="s">
        <v>27</v>
      </c>
      <c r="C74" s="13" t="s">
        <v>31</v>
      </c>
      <c r="D74" s="22" t="s">
        <v>32</v>
      </c>
      <c r="E74" s="14"/>
      <c r="F74" s="14"/>
      <c r="G74" s="14"/>
      <c r="H74" s="14"/>
      <c r="I74" s="14"/>
      <c r="J74" s="14"/>
      <c r="K74" s="16">
        <v>0.62</v>
      </c>
      <c r="L74" s="17">
        <v>2.56</v>
      </c>
      <c r="M74" s="15">
        <f>ROUND(K74*L74,2)</f>
        <v>1.59</v>
      </c>
    </row>
    <row r="75" spans="1:13" x14ac:dyDescent="0.45">
      <c r="A75" s="13" t="s">
        <v>33</v>
      </c>
      <c r="B75" s="13" t="s">
        <v>34</v>
      </c>
      <c r="C75" s="13" t="s">
        <v>35</v>
      </c>
      <c r="D75" s="22" t="s">
        <v>36</v>
      </c>
      <c r="E75" s="14"/>
      <c r="F75" s="14"/>
      <c r="G75" s="14"/>
      <c r="H75" s="14"/>
      <c r="I75" s="14"/>
      <c r="J75" s="14"/>
      <c r="K75" s="16">
        <v>9.2999999999999999E-2</v>
      </c>
      <c r="L75" s="17">
        <v>16.18</v>
      </c>
      <c r="M75" s="15">
        <f>ROUND(K75*L75,2)</f>
        <v>1.5</v>
      </c>
    </row>
    <row r="76" spans="1:13" x14ac:dyDescent="0.45">
      <c r="A76" s="13" t="s">
        <v>37</v>
      </c>
      <c r="B76" s="13" t="s">
        <v>34</v>
      </c>
      <c r="C76" s="13" t="s">
        <v>35</v>
      </c>
      <c r="D76" s="22" t="s">
        <v>38</v>
      </c>
      <c r="E76" s="14"/>
      <c r="F76" s="14"/>
      <c r="G76" s="14"/>
      <c r="H76" s="14"/>
      <c r="I76" s="14"/>
      <c r="J76" s="14"/>
      <c r="K76" s="16">
        <v>9.2999999999999999E-2</v>
      </c>
      <c r="L76" s="17">
        <v>14.68</v>
      </c>
      <c r="M76" s="15">
        <f>ROUND(K76*L76,2)</f>
        <v>1.37</v>
      </c>
    </row>
    <row r="77" spans="1:13" x14ac:dyDescent="0.45">
      <c r="A77" s="13" t="s">
        <v>111</v>
      </c>
      <c r="B77" s="13" t="s">
        <v>27</v>
      </c>
      <c r="C77" s="13" t="s">
        <v>31</v>
      </c>
      <c r="D77" s="22" t="s">
        <v>112</v>
      </c>
      <c r="E77" s="14"/>
      <c r="F77" s="14"/>
      <c r="G77" s="14"/>
      <c r="H77" s="14"/>
      <c r="I77" s="14"/>
      <c r="J77" s="14"/>
      <c r="K77" s="16">
        <v>0.25</v>
      </c>
      <c r="L77" s="17">
        <v>2.82</v>
      </c>
      <c r="M77" s="15">
        <f>ROUND(K77*L77,2)</f>
        <v>0.71</v>
      </c>
    </row>
    <row r="78" spans="1:13" ht="42" x14ac:dyDescent="0.45">
      <c r="A78" s="14"/>
      <c r="B78" s="14"/>
      <c r="C78" s="14"/>
      <c r="D78" s="22" t="s">
        <v>113</v>
      </c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45">
      <c r="A79" s="13" t="s">
        <v>114</v>
      </c>
      <c r="B79" s="13" t="s">
        <v>27</v>
      </c>
      <c r="C79" s="13" t="s">
        <v>31</v>
      </c>
      <c r="D79" s="22" t="s">
        <v>115</v>
      </c>
      <c r="E79" s="14"/>
      <c r="F79" s="14"/>
      <c r="G79" s="14"/>
      <c r="H79" s="14"/>
      <c r="I79" s="14"/>
      <c r="J79" s="14"/>
      <c r="K79" s="16">
        <v>0.1</v>
      </c>
      <c r="L79" s="17">
        <v>7.18</v>
      </c>
      <c r="M79" s="15">
        <f>ROUND(K79*L79,2)</f>
        <v>0.72</v>
      </c>
    </row>
    <row r="80" spans="1:13" ht="42" x14ac:dyDescent="0.45">
      <c r="A80" s="14"/>
      <c r="B80" s="14"/>
      <c r="C80" s="14"/>
      <c r="D80" s="22" t="s">
        <v>116</v>
      </c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45">
      <c r="A81" s="13" t="s">
        <v>117</v>
      </c>
      <c r="B81" s="13" t="s">
        <v>27</v>
      </c>
      <c r="C81" s="13" t="s">
        <v>31</v>
      </c>
      <c r="D81" s="22" t="s">
        <v>118</v>
      </c>
      <c r="E81" s="14"/>
      <c r="F81" s="14"/>
      <c r="G81" s="14"/>
      <c r="H81" s="14"/>
      <c r="I81" s="14"/>
      <c r="J81" s="14"/>
      <c r="K81" s="16">
        <v>0.1</v>
      </c>
      <c r="L81" s="17">
        <v>4.8</v>
      </c>
      <c r="M81" s="15">
        <f>ROUND(K81*L81,2)</f>
        <v>0.48</v>
      </c>
    </row>
    <row r="82" spans="1:13" ht="42" x14ac:dyDescent="0.45">
      <c r="A82" s="14"/>
      <c r="B82" s="14"/>
      <c r="C82" s="14"/>
      <c r="D82" s="22" t="s">
        <v>119</v>
      </c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45">
      <c r="A83" s="18" t="s">
        <v>48</v>
      </c>
      <c r="B83" s="13" t="s">
        <v>49</v>
      </c>
      <c r="C83" s="13" t="s">
        <v>50</v>
      </c>
      <c r="D83" s="22" t="s">
        <v>51</v>
      </c>
      <c r="E83" s="14"/>
      <c r="F83" s="14"/>
      <c r="G83" s="14"/>
      <c r="H83" s="14"/>
      <c r="I83" s="14"/>
      <c r="J83" s="14"/>
      <c r="K83" s="16">
        <v>0.17499999999999999</v>
      </c>
      <c r="L83" s="17">
        <v>2</v>
      </c>
      <c r="M83" s="15">
        <f>ROUND(K83*L83,2)</f>
        <v>0.35</v>
      </c>
    </row>
    <row r="84" spans="1:13" x14ac:dyDescent="0.45">
      <c r="A84" s="14"/>
      <c r="B84" s="14"/>
      <c r="C84" s="14"/>
      <c r="D84" s="27"/>
      <c r="E84" s="14"/>
      <c r="F84" s="14"/>
      <c r="G84" s="14"/>
      <c r="H84" s="14"/>
      <c r="I84" s="14"/>
      <c r="J84" s="19" t="s">
        <v>120</v>
      </c>
      <c r="K84" s="17">
        <v>0</v>
      </c>
      <c r="L84" s="20">
        <f>M72+M74+M75+M76+M77+M79+M81+M83</f>
        <v>17.809999999999999</v>
      </c>
      <c r="M84" s="20">
        <f>ROUND(K84*L84,2)</f>
        <v>0</v>
      </c>
    </row>
    <row r="85" spans="1:13" x14ac:dyDescent="0.45">
      <c r="A85" s="21"/>
      <c r="B85" s="21"/>
      <c r="C85" s="21"/>
      <c r="D85" s="28"/>
      <c r="E85" s="21"/>
      <c r="F85" s="21"/>
      <c r="G85" s="21"/>
      <c r="H85" s="21"/>
      <c r="I85" s="21"/>
      <c r="J85" s="21"/>
      <c r="K85" s="21"/>
      <c r="L85" s="21"/>
      <c r="M85" s="21"/>
    </row>
    <row r="86" spans="1:13" x14ac:dyDescent="0.45">
      <c r="A86" s="12" t="s">
        <v>121</v>
      </c>
      <c r="B86" s="13" t="s">
        <v>23</v>
      </c>
      <c r="C86" s="13" t="s">
        <v>20</v>
      </c>
      <c r="D86" s="22" t="s">
        <v>122</v>
      </c>
      <c r="E86" s="14"/>
      <c r="F86" s="14"/>
      <c r="G86" s="14"/>
      <c r="H86" s="14"/>
      <c r="I86" s="14"/>
      <c r="J86" s="14"/>
      <c r="K86" s="15">
        <f>K100</f>
        <v>0</v>
      </c>
      <c r="L86" s="15">
        <f>L100</f>
        <v>24.96</v>
      </c>
      <c r="M86" s="15">
        <f>M100</f>
        <v>0</v>
      </c>
    </row>
    <row r="87" spans="1:13" ht="94.5" x14ac:dyDescent="0.45">
      <c r="A87" s="14"/>
      <c r="B87" s="14"/>
      <c r="C87" s="14"/>
      <c r="D87" s="22" t="s">
        <v>123</v>
      </c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45">
      <c r="A88" s="13" t="s">
        <v>124</v>
      </c>
      <c r="B88" s="13" t="s">
        <v>27</v>
      </c>
      <c r="C88" s="13" t="s">
        <v>20</v>
      </c>
      <c r="D88" s="22" t="s">
        <v>125</v>
      </c>
      <c r="E88" s="14"/>
      <c r="F88" s="14"/>
      <c r="G88" s="14"/>
      <c r="H88" s="14"/>
      <c r="I88" s="14"/>
      <c r="J88" s="14"/>
      <c r="K88" s="16">
        <v>1</v>
      </c>
      <c r="L88" s="17">
        <v>17.03</v>
      </c>
      <c r="M88" s="15">
        <f>ROUND(K88*L88,2)</f>
        <v>17.03</v>
      </c>
    </row>
    <row r="89" spans="1:13" ht="73.5" x14ac:dyDescent="0.45">
      <c r="A89" s="14"/>
      <c r="B89" s="14"/>
      <c r="C89" s="14"/>
      <c r="D89" s="22" t="s">
        <v>126</v>
      </c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45">
      <c r="A90" s="13" t="s">
        <v>127</v>
      </c>
      <c r="B90" s="13" t="s">
        <v>27</v>
      </c>
      <c r="C90" s="13" t="s">
        <v>31</v>
      </c>
      <c r="D90" s="22" t="s">
        <v>32</v>
      </c>
      <c r="E90" s="14"/>
      <c r="F90" s="14"/>
      <c r="G90" s="14"/>
      <c r="H90" s="14"/>
      <c r="I90" s="14"/>
      <c r="J90" s="14"/>
      <c r="K90" s="16">
        <v>0.55000000000000004</v>
      </c>
      <c r="L90" s="17">
        <v>3.01</v>
      </c>
      <c r="M90" s="15">
        <f>ROUND(K90*L90,2)</f>
        <v>1.66</v>
      </c>
    </row>
    <row r="91" spans="1:13" x14ac:dyDescent="0.45">
      <c r="A91" s="13" t="s">
        <v>33</v>
      </c>
      <c r="B91" s="13" t="s">
        <v>34</v>
      </c>
      <c r="C91" s="13" t="s">
        <v>35</v>
      </c>
      <c r="D91" s="22" t="s">
        <v>36</v>
      </c>
      <c r="E91" s="14"/>
      <c r="F91" s="14"/>
      <c r="G91" s="14"/>
      <c r="H91" s="14"/>
      <c r="I91" s="14"/>
      <c r="J91" s="14"/>
      <c r="K91" s="16">
        <v>8.5999999999999993E-2</v>
      </c>
      <c r="L91" s="17">
        <v>16.18</v>
      </c>
      <c r="M91" s="15">
        <f>ROUND(K91*L91,2)</f>
        <v>1.39</v>
      </c>
    </row>
    <row r="92" spans="1:13" x14ac:dyDescent="0.45">
      <c r="A92" s="13" t="s">
        <v>37</v>
      </c>
      <c r="B92" s="13" t="s">
        <v>34</v>
      </c>
      <c r="C92" s="13" t="s">
        <v>35</v>
      </c>
      <c r="D92" s="22" t="s">
        <v>38</v>
      </c>
      <c r="E92" s="14"/>
      <c r="F92" s="14"/>
      <c r="G92" s="14"/>
      <c r="H92" s="14"/>
      <c r="I92" s="14"/>
      <c r="J92" s="14"/>
      <c r="K92" s="16">
        <v>8.5999999999999993E-2</v>
      </c>
      <c r="L92" s="17">
        <v>14.68</v>
      </c>
      <c r="M92" s="15">
        <f>ROUND(K92*L92,2)</f>
        <v>1.26</v>
      </c>
    </row>
    <row r="93" spans="1:13" x14ac:dyDescent="0.45">
      <c r="A93" s="13" t="s">
        <v>128</v>
      </c>
      <c r="B93" s="13" t="s">
        <v>27</v>
      </c>
      <c r="C93" s="13" t="s">
        <v>31</v>
      </c>
      <c r="D93" s="22" t="s">
        <v>129</v>
      </c>
      <c r="E93" s="14"/>
      <c r="F93" s="14"/>
      <c r="G93" s="14"/>
      <c r="H93" s="14"/>
      <c r="I93" s="14"/>
      <c r="J93" s="14"/>
      <c r="K93" s="16">
        <v>0.25</v>
      </c>
      <c r="L93" s="17">
        <v>5.0999999999999996</v>
      </c>
      <c r="M93" s="15">
        <f>ROUND(K93*L93,2)</f>
        <v>1.28</v>
      </c>
    </row>
    <row r="94" spans="1:13" ht="42" x14ac:dyDescent="0.45">
      <c r="A94" s="14"/>
      <c r="B94" s="14"/>
      <c r="C94" s="14"/>
      <c r="D94" s="22" t="s">
        <v>130</v>
      </c>
      <c r="E94" s="14"/>
      <c r="F94" s="14"/>
      <c r="G94" s="14"/>
      <c r="H94" s="14"/>
      <c r="I94" s="14"/>
      <c r="J94" s="14"/>
      <c r="K94" s="14"/>
      <c r="L94" s="14"/>
      <c r="M94" s="14"/>
    </row>
    <row r="95" spans="1:13" x14ac:dyDescent="0.45">
      <c r="A95" s="13" t="s">
        <v>131</v>
      </c>
      <c r="B95" s="13" t="s">
        <v>27</v>
      </c>
      <c r="C95" s="13" t="s">
        <v>31</v>
      </c>
      <c r="D95" s="22" t="s">
        <v>132</v>
      </c>
      <c r="E95" s="14"/>
      <c r="F95" s="14"/>
      <c r="G95" s="14"/>
      <c r="H95" s="14"/>
      <c r="I95" s="14"/>
      <c r="J95" s="14"/>
      <c r="K95" s="16">
        <v>0.1</v>
      </c>
      <c r="L95" s="17">
        <v>11.09</v>
      </c>
      <c r="M95" s="15">
        <f>ROUND(K95*L95,2)</f>
        <v>1.1100000000000001</v>
      </c>
    </row>
    <row r="96" spans="1:13" ht="42" x14ac:dyDescent="0.45">
      <c r="A96" s="14"/>
      <c r="B96" s="14"/>
      <c r="C96" s="14"/>
      <c r="D96" s="22" t="s">
        <v>133</v>
      </c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45">
      <c r="A97" s="13" t="s">
        <v>134</v>
      </c>
      <c r="B97" s="13" t="s">
        <v>27</v>
      </c>
      <c r="C97" s="13" t="s">
        <v>31</v>
      </c>
      <c r="D97" s="22" t="s">
        <v>135</v>
      </c>
      <c r="E97" s="14"/>
      <c r="F97" s="14"/>
      <c r="G97" s="14"/>
      <c r="H97" s="14"/>
      <c r="I97" s="14"/>
      <c r="J97" s="14"/>
      <c r="K97" s="16">
        <v>0.1</v>
      </c>
      <c r="L97" s="17">
        <v>7.38</v>
      </c>
      <c r="M97" s="15">
        <f>ROUND(K97*L97,2)</f>
        <v>0.74</v>
      </c>
    </row>
    <row r="98" spans="1:13" ht="42" x14ac:dyDescent="0.45">
      <c r="A98" s="14"/>
      <c r="B98" s="14"/>
      <c r="C98" s="14"/>
      <c r="D98" s="22" t="s">
        <v>136</v>
      </c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45">
      <c r="A99" s="18" t="s">
        <v>48</v>
      </c>
      <c r="B99" s="13" t="s">
        <v>49</v>
      </c>
      <c r="C99" s="13" t="s">
        <v>50</v>
      </c>
      <c r="D99" s="22" t="s">
        <v>51</v>
      </c>
      <c r="E99" s="14"/>
      <c r="F99" s="14"/>
      <c r="G99" s="14"/>
      <c r="H99" s="14"/>
      <c r="I99" s="14"/>
      <c r="J99" s="14"/>
      <c r="K99" s="16">
        <v>0.245</v>
      </c>
      <c r="L99" s="17">
        <v>2</v>
      </c>
      <c r="M99" s="15">
        <f>ROUND(K99*L99,2)</f>
        <v>0.49</v>
      </c>
    </row>
    <row r="100" spans="1:13" x14ac:dyDescent="0.45">
      <c r="A100" s="14"/>
      <c r="B100" s="14"/>
      <c r="C100" s="14"/>
      <c r="D100" s="27"/>
      <c r="E100" s="14"/>
      <c r="F100" s="14"/>
      <c r="G100" s="14"/>
      <c r="H100" s="14"/>
      <c r="I100" s="14"/>
      <c r="J100" s="19" t="s">
        <v>137</v>
      </c>
      <c r="K100" s="17">
        <v>0</v>
      </c>
      <c r="L100" s="20">
        <f>M88+M90+M91+M92+M93+M95+M97+M99</f>
        <v>24.96</v>
      </c>
      <c r="M100" s="20">
        <f>ROUND(K100*L100,2)</f>
        <v>0</v>
      </c>
    </row>
    <row r="101" spans="1:13" x14ac:dyDescent="0.45">
      <c r="A101" s="21"/>
      <c r="B101" s="21"/>
      <c r="C101" s="21"/>
      <c r="D101" s="28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x14ac:dyDescent="0.45">
      <c r="A102" s="12" t="s">
        <v>138</v>
      </c>
      <c r="B102" s="13" t="s">
        <v>23</v>
      </c>
      <c r="C102" s="13" t="s">
        <v>20</v>
      </c>
      <c r="D102" s="22" t="s">
        <v>139</v>
      </c>
      <c r="E102" s="14"/>
      <c r="F102" s="14"/>
      <c r="G102" s="14"/>
      <c r="H102" s="14"/>
      <c r="I102" s="14"/>
      <c r="J102" s="14"/>
      <c r="K102" s="15">
        <f>K116</f>
        <v>0</v>
      </c>
      <c r="L102" s="15">
        <f>L116</f>
        <v>32.57</v>
      </c>
      <c r="M102" s="15">
        <f>M116</f>
        <v>0</v>
      </c>
    </row>
    <row r="103" spans="1:13" ht="94.5" x14ac:dyDescent="0.45">
      <c r="A103" s="14"/>
      <c r="B103" s="14"/>
      <c r="C103" s="14"/>
      <c r="D103" s="22" t="s">
        <v>140</v>
      </c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45">
      <c r="A104" s="13" t="s">
        <v>141</v>
      </c>
      <c r="B104" s="13" t="s">
        <v>27</v>
      </c>
      <c r="C104" s="13" t="s">
        <v>20</v>
      </c>
      <c r="D104" s="22" t="s">
        <v>142</v>
      </c>
      <c r="E104" s="14"/>
      <c r="F104" s="14"/>
      <c r="G104" s="14"/>
      <c r="H104" s="14"/>
      <c r="I104" s="14"/>
      <c r="J104" s="14"/>
      <c r="K104" s="16">
        <v>1</v>
      </c>
      <c r="L104" s="17">
        <v>22.62</v>
      </c>
      <c r="M104" s="15">
        <f>ROUND(K104*L104,2)</f>
        <v>22.62</v>
      </c>
    </row>
    <row r="105" spans="1:13" ht="73.5" x14ac:dyDescent="0.45">
      <c r="A105" s="14"/>
      <c r="B105" s="14"/>
      <c r="C105" s="14"/>
      <c r="D105" s="22" t="s">
        <v>143</v>
      </c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45">
      <c r="A106" s="13" t="s">
        <v>144</v>
      </c>
      <c r="B106" s="13" t="s">
        <v>27</v>
      </c>
      <c r="C106" s="13" t="s">
        <v>31</v>
      </c>
      <c r="D106" s="22" t="s">
        <v>32</v>
      </c>
      <c r="E106" s="14"/>
      <c r="F106" s="14"/>
      <c r="G106" s="14"/>
      <c r="H106" s="14"/>
      <c r="I106" s="14"/>
      <c r="J106" s="14"/>
      <c r="K106" s="16">
        <v>0.51</v>
      </c>
      <c r="L106" s="17">
        <v>3.55</v>
      </c>
      <c r="M106" s="15">
        <f>ROUND(K106*L106,2)</f>
        <v>1.81</v>
      </c>
    </row>
    <row r="107" spans="1:13" x14ac:dyDescent="0.45">
      <c r="A107" s="13" t="s">
        <v>33</v>
      </c>
      <c r="B107" s="13" t="s">
        <v>34</v>
      </c>
      <c r="C107" s="13" t="s">
        <v>35</v>
      </c>
      <c r="D107" s="22" t="s">
        <v>36</v>
      </c>
      <c r="E107" s="14"/>
      <c r="F107" s="14"/>
      <c r="G107" s="14"/>
      <c r="H107" s="14"/>
      <c r="I107" s="14"/>
      <c r="J107" s="14"/>
      <c r="K107" s="16">
        <v>7.9000000000000001E-2</v>
      </c>
      <c r="L107" s="17">
        <v>16.18</v>
      </c>
      <c r="M107" s="15">
        <f>ROUND(K107*L107,2)</f>
        <v>1.28</v>
      </c>
    </row>
    <row r="108" spans="1:13" x14ac:dyDescent="0.45">
      <c r="A108" s="13" t="s">
        <v>37</v>
      </c>
      <c r="B108" s="13" t="s">
        <v>34</v>
      </c>
      <c r="C108" s="13" t="s">
        <v>35</v>
      </c>
      <c r="D108" s="22" t="s">
        <v>38</v>
      </c>
      <c r="E108" s="14"/>
      <c r="F108" s="14"/>
      <c r="G108" s="14"/>
      <c r="H108" s="14"/>
      <c r="I108" s="14"/>
      <c r="J108" s="14"/>
      <c r="K108" s="16">
        <v>7.9000000000000001E-2</v>
      </c>
      <c r="L108" s="17">
        <v>14.68</v>
      </c>
      <c r="M108" s="15">
        <f>ROUND(K108*L108,2)</f>
        <v>1.1599999999999999</v>
      </c>
    </row>
    <row r="109" spans="1:13" x14ac:dyDescent="0.45">
      <c r="A109" s="13" t="s">
        <v>145</v>
      </c>
      <c r="B109" s="13" t="s">
        <v>27</v>
      </c>
      <c r="C109" s="13" t="s">
        <v>31</v>
      </c>
      <c r="D109" s="22" t="s">
        <v>146</v>
      </c>
      <c r="E109" s="14"/>
      <c r="F109" s="14"/>
      <c r="G109" s="14"/>
      <c r="H109" s="14"/>
      <c r="I109" s="14"/>
      <c r="J109" s="14"/>
      <c r="K109" s="16">
        <v>0.25</v>
      </c>
      <c r="L109" s="17">
        <v>7.18</v>
      </c>
      <c r="M109" s="15">
        <f>ROUND(K109*L109,2)</f>
        <v>1.8</v>
      </c>
    </row>
    <row r="110" spans="1:13" ht="42" x14ac:dyDescent="0.45">
      <c r="A110" s="14"/>
      <c r="B110" s="14"/>
      <c r="C110" s="14"/>
      <c r="D110" s="22" t="s">
        <v>147</v>
      </c>
      <c r="E110" s="14"/>
      <c r="F110" s="14"/>
      <c r="G110" s="14"/>
      <c r="H110" s="14"/>
      <c r="I110" s="14"/>
      <c r="J110" s="14"/>
      <c r="K110" s="14"/>
      <c r="L110" s="14"/>
      <c r="M110" s="14"/>
    </row>
    <row r="111" spans="1:13" x14ac:dyDescent="0.45">
      <c r="A111" s="13" t="s">
        <v>148</v>
      </c>
      <c r="B111" s="13" t="s">
        <v>27</v>
      </c>
      <c r="C111" s="13" t="s">
        <v>31</v>
      </c>
      <c r="D111" s="22" t="s">
        <v>149</v>
      </c>
      <c r="E111" s="14"/>
      <c r="F111" s="14"/>
      <c r="G111" s="14"/>
      <c r="H111" s="14"/>
      <c r="I111" s="14"/>
      <c r="J111" s="14"/>
      <c r="K111" s="16">
        <v>0.1</v>
      </c>
      <c r="L111" s="17">
        <v>17.329999999999998</v>
      </c>
      <c r="M111" s="15">
        <f>ROUND(K111*L111,2)</f>
        <v>1.73</v>
      </c>
    </row>
    <row r="112" spans="1:13" ht="42" x14ac:dyDescent="0.45">
      <c r="A112" s="14"/>
      <c r="B112" s="14"/>
      <c r="C112" s="14"/>
      <c r="D112" s="22" t="s">
        <v>150</v>
      </c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x14ac:dyDescent="0.45">
      <c r="A113" s="13" t="s">
        <v>151</v>
      </c>
      <c r="B113" s="13" t="s">
        <v>27</v>
      </c>
      <c r="C113" s="13" t="s">
        <v>31</v>
      </c>
      <c r="D113" s="22" t="s">
        <v>152</v>
      </c>
      <c r="E113" s="14"/>
      <c r="F113" s="14"/>
      <c r="G113" s="14"/>
      <c r="H113" s="14"/>
      <c r="I113" s="14"/>
      <c r="J113" s="14"/>
      <c r="K113" s="16">
        <v>0.1</v>
      </c>
      <c r="L113" s="17">
        <v>15.3</v>
      </c>
      <c r="M113" s="15">
        <f>ROUND(K113*L113,2)</f>
        <v>1.53</v>
      </c>
    </row>
    <row r="114" spans="1:13" ht="42" x14ac:dyDescent="0.45">
      <c r="A114" s="14"/>
      <c r="B114" s="14"/>
      <c r="C114" s="14"/>
      <c r="D114" s="22" t="s">
        <v>153</v>
      </c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x14ac:dyDescent="0.45">
      <c r="A115" s="18" t="s">
        <v>48</v>
      </c>
      <c r="B115" s="13" t="s">
        <v>49</v>
      </c>
      <c r="C115" s="13" t="s">
        <v>50</v>
      </c>
      <c r="D115" s="22" t="s">
        <v>51</v>
      </c>
      <c r="E115" s="14"/>
      <c r="F115" s="14"/>
      <c r="G115" s="14"/>
      <c r="H115" s="14"/>
      <c r="I115" s="14"/>
      <c r="J115" s="14"/>
      <c r="K115" s="16">
        <v>0.31900000000000001</v>
      </c>
      <c r="L115" s="17">
        <v>2</v>
      </c>
      <c r="M115" s="15">
        <f>ROUND(K115*L115,2)</f>
        <v>0.64</v>
      </c>
    </row>
    <row r="116" spans="1:13" x14ac:dyDescent="0.45">
      <c r="A116" s="14"/>
      <c r="B116" s="14"/>
      <c r="C116" s="14"/>
      <c r="D116" s="27"/>
      <c r="E116" s="14"/>
      <c r="F116" s="14"/>
      <c r="G116" s="14"/>
      <c r="H116" s="14"/>
      <c r="I116" s="14"/>
      <c r="J116" s="19" t="s">
        <v>154</v>
      </c>
      <c r="K116" s="17">
        <v>0</v>
      </c>
      <c r="L116" s="20">
        <f>M104+M106+M107+M108+M109+M111+M113+M115</f>
        <v>32.57</v>
      </c>
      <c r="M116" s="20">
        <f>ROUND(K116*L116,2)</f>
        <v>0</v>
      </c>
    </row>
    <row r="117" spans="1:13" x14ac:dyDescent="0.45">
      <c r="A117" s="21"/>
      <c r="B117" s="21"/>
      <c r="C117" s="21"/>
      <c r="D117" s="28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x14ac:dyDescent="0.45">
      <c r="A118" s="12" t="s">
        <v>155</v>
      </c>
      <c r="B118" s="13" t="s">
        <v>23</v>
      </c>
      <c r="C118" s="13" t="s">
        <v>20</v>
      </c>
      <c r="D118" s="22" t="s">
        <v>156</v>
      </c>
      <c r="E118" s="14"/>
      <c r="F118" s="14"/>
      <c r="G118" s="14"/>
      <c r="H118" s="14"/>
      <c r="I118" s="14"/>
      <c r="J118" s="14"/>
      <c r="K118" s="15">
        <f>K132</f>
        <v>0</v>
      </c>
      <c r="L118" s="15">
        <f>L132</f>
        <v>47.35</v>
      </c>
      <c r="M118" s="15">
        <f>M132</f>
        <v>0</v>
      </c>
    </row>
    <row r="119" spans="1:13" ht="94.5" x14ac:dyDescent="0.45">
      <c r="A119" s="14"/>
      <c r="B119" s="14"/>
      <c r="C119" s="14"/>
      <c r="D119" s="22" t="s">
        <v>157</v>
      </c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x14ac:dyDescent="0.45">
      <c r="A120" s="13" t="s">
        <v>158</v>
      </c>
      <c r="B120" s="13" t="s">
        <v>27</v>
      </c>
      <c r="C120" s="13" t="s">
        <v>20</v>
      </c>
      <c r="D120" s="22" t="s">
        <v>159</v>
      </c>
      <c r="E120" s="14"/>
      <c r="F120" s="14"/>
      <c r="G120" s="14"/>
      <c r="H120" s="14"/>
      <c r="I120" s="14"/>
      <c r="J120" s="14"/>
      <c r="K120" s="16">
        <v>1</v>
      </c>
      <c r="L120" s="17">
        <v>32.130000000000003</v>
      </c>
      <c r="M120" s="15">
        <f>ROUND(K120*L120,2)</f>
        <v>32.130000000000003</v>
      </c>
    </row>
    <row r="121" spans="1:13" ht="73.5" x14ac:dyDescent="0.45">
      <c r="A121" s="14"/>
      <c r="B121" s="14"/>
      <c r="C121" s="14"/>
      <c r="D121" s="22" t="s">
        <v>160</v>
      </c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x14ac:dyDescent="0.45">
      <c r="A122" s="13" t="s">
        <v>161</v>
      </c>
      <c r="B122" s="13" t="s">
        <v>27</v>
      </c>
      <c r="C122" s="13" t="s">
        <v>31</v>
      </c>
      <c r="D122" s="22" t="s">
        <v>32</v>
      </c>
      <c r="E122" s="14"/>
      <c r="F122" s="14"/>
      <c r="G122" s="14"/>
      <c r="H122" s="14"/>
      <c r="I122" s="14"/>
      <c r="J122" s="14"/>
      <c r="K122" s="16">
        <v>0.47</v>
      </c>
      <c r="L122" s="17">
        <v>4.2</v>
      </c>
      <c r="M122" s="15">
        <f>ROUND(K122*L122,2)</f>
        <v>1.97</v>
      </c>
    </row>
    <row r="123" spans="1:13" x14ac:dyDescent="0.45">
      <c r="A123" s="13" t="s">
        <v>33</v>
      </c>
      <c r="B123" s="13" t="s">
        <v>34</v>
      </c>
      <c r="C123" s="13" t="s">
        <v>35</v>
      </c>
      <c r="D123" s="22" t="s">
        <v>36</v>
      </c>
      <c r="E123" s="14"/>
      <c r="F123" s="14"/>
      <c r="G123" s="14"/>
      <c r="H123" s="14"/>
      <c r="I123" s="14"/>
      <c r="J123" s="14"/>
      <c r="K123" s="16">
        <v>7.3999999999999996E-2</v>
      </c>
      <c r="L123" s="17">
        <v>16.18</v>
      </c>
      <c r="M123" s="15">
        <f>ROUND(K123*L123,2)</f>
        <v>1.2</v>
      </c>
    </row>
    <row r="124" spans="1:13" x14ac:dyDescent="0.45">
      <c r="A124" s="13" t="s">
        <v>37</v>
      </c>
      <c r="B124" s="13" t="s">
        <v>34</v>
      </c>
      <c r="C124" s="13" t="s">
        <v>35</v>
      </c>
      <c r="D124" s="22" t="s">
        <v>38</v>
      </c>
      <c r="E124" s="14"/>
      <c r="F124" s="14"/>
      <c r="G124" s="14"/>
      <c r="H124" s="14"/>
      <c r="I124" s="14"/>
      <c r="J124" s="14"/>
      <c r="K124" s="16">
        <v>7.3999999999999996E-2</v>
      </c>
      <c r="L124" s="17">
        <v>14.68</v>
      </c>
      <c r="M124" s="15">
        <f>ROUND(K124*L124,2)</f>
        <v>1.0900000000000001</v>
      </c>
    </row>
    <row r="125" spans="1:13" x14ac:dyDescent="0.45">
      <c r="A125" s="13" t="s">
        <v>162</v>
      </c>
      <c r="B125" s="13" t="s">
        <v>27</v>
      </c>
      <c r="C125" s="13" t="s">
        <v>31</v>
      </c>
      <c r="D125" s="22" t="s">
        <v>163</v>
      </c>
      <c r="E125" s="14"/>
      <c r="F125" s="14"/>
      <c r="G125" s="14"/>
      <c r="H125" s="14"/>
      <c r="I125" s="14"/>
      <c r="J125" s="14"/>
      <c r="K125" s="16">
        <v>0.25</v>
      </c>
      <c r="L125" s="17">
        <v>15.89</v>
      </c>
      <c r="M125" s="15">
        <f>ROUND(K125*L125,2)</f>
        <v>3.97</v>
      </c>
    </row>
    <row r="126" spans="1:13" ht="42" x14ac:dyDescent="0.45">
      <c r="A126" s="14"/>
      <c r="B126" s="14"/>
      <c r="C126" s="14"/>
      <c r="D126" s="22" t="s">
        <v>164</v>
      </c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45">
      <c r="A127" s="13" t="s">
        <v>165</v>
      </c>
      <c r="B127" s="13" t="s">
        <v>27</v>
      </c>
      <c r="C127" s="13" t="s">
        <v>31</v>
      </c>
      <c r="D127" s="22" t="s">
        <v>166</v>
      </c>
      <c r="E127" s="14"/>
      <c r="F127" s="14"/>
      <c r="G127" s="14"/>
      <c r="H127" s="14"/>
      <c r="I127" s="14"/>
      <c r="J127" s="14"/>
      <c r="K127" s="16">
        <v>0.1</v>
      </c>
      <c r="L127" s="17">
        <v>32.32</v>
      </c>
      <c r="M127" s="15">
        <f>ROUND(K127*L127,2)</f>
        <v>3.23</v>
      </c>
    </row>
    <row r="128" spans="1:13" ht="42" x14ac:dyDescent="0.45">
      <c r="A128" s="14"/>
      <c r="B128" s="14"/>
      <c r="C128" s="14"/>
      <c r="D128" s="22" t="s">
        <v>167</v>
      </c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45">
      <c r="A129" s="13" t="s">
        <v>168</v>
      </c>
      <c r="B129" s="13" t="s">
        <v>27</v>
      </c>
      <c r="C129" s="13" t="s">
        <v>31</v>
      </c>
      <c r="D129" s="22" t="s">
        <v>169</v>
      </c>
      <c r="E129" s="14"/>
      <c r="F129" s="14"/>
      <c r="G129" s="14"/>
      <c r="H129" s="14"/>
      <c r="I129" s="14"/>
      <c r="J129" s="14"/>
      <c r="K129" s="16">
        <v>0.1</v>
      </c>
      <c r="L129" s="17">
        <v>28.31</v>
      </c>
      <c r="M129" s="15">
        <f>ROUND(K129*L129,2)</f>
        <v>2.83</v>
      </c>
    </row>
    <row r="130" spans="1:13" ht="42" x14ac:dyDescent="0.45">
      <c r="A130" s="14"/>
      <c r="B130" s="14"/>
      <c r="C130" s="14"/>
      <c r="D130" s="22" t="s">
        <v>170</v>
      </c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45">
      <c r="A131" s="18" t="s">
        <v>48</v>
      </c>
      <c r="B131" s="13" t="s">
        <v>49</v>
      </c>
      <c r="C131" s="13" t="s">
        <v>50</v>
      </c>
      <c r="D131" s="22" t="s">
        <v>51</v>
      </c>
      <c r="E131" s="14"/>
      <c r="F131" s="14"/>
      <c r="G131" s="14"/>
      <c r="H131" s="14"/>
      <c r="I131" s="14"/>
      <c r="J131" s="14"/>
      <c r="K131" s="16">
        <v>0.46400000000000002</v>
      </c>
      <c r="L131" s="17">
        <v>2</v>
      </c>
      <c r="M131" s="15">
        <f>ROUND(K131*L131,2)</f>
        <v>0.93</v>
      </c>
    </row>
    <row r="132" spans="1:13" x14ac:dyDescent="0.45">
      <c r="A132" s="14"/>
      <c r="B132" s="14"/>
      <c r="C132" s="14"/>
      <c r="D132" s="27"/>
      <c r="E132" s="14"/>
      <c r="F132" s="14"/>
      <c r="G132" s="14"/>
      <c r="H132" s="14"/>
      <c r="I132" s="14"/>
      <c r="J132" s="19" t="s">
        <v>171</v>
      </c>
      <c r="K132" s="17">
        <v>0</v>
      </c>
      <c r="L132" s="20">
        <f>M120+M122+M123+M124+M125+M127+M129+M131</f>
        <v>47.35</v>
      </c>
      <c r="M132" s="20">
        <f>ROUND(K132*L132,2)</f>
        <v>0</v>
      </c>
    </row>
    <row r="133" spans="1:13" x14ac:dyDescent="0.45">
      <c r="A133" s="21"/>
      <c r="B133" s="21"/>
      <c r="C133" s="21"/>
      <c r="D133" s="28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x14ac:dyDescent="0.45">
      <c r="A134" s="12" t="s">
        <v>172</v>
      </c>
      <c r="B134" s="13" t="s">
        <v>23</v>
      </c>
      <c r="C134" s="13" t="s">
        <v>20</v>
      </c>
      <c r="D134" s="22" t="s">
        <v>173</v>
      </c>
      <c r="E134" s="14"/>
      <c r="F134" s="14"/>
      <c r="G134" s="14"/>
      <c r="H134" s="14"/>
      <c r="I134" s="14"/>
      <c r="J134" s="14"/>
      <c r="K134" s="15">
        <f>K148</f>
        <v>0</v>
      </c>
      <c r="L134" s="15">
        <f>L148</f>
        <v>66.37</v>
      </c>
      <c r="M134" s="15">
        <f>M148</f>
        <v>0</v>
      </c>
    </row>
    <row r="135" spans="1:13" ht="94.5" x14ac:dyDescent="0.45">
      <c r="A135" s="14"/>
      <c r="B135" s="14"/>
      <c r="C135" s="14"/>
      <c r="D135" s="22" t="s">
        <v>174</v>
      </c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45">
      <c r="A136" s="13" t="s">
        <v>175</v>
      </c>
      <c r="B136" s="13" t="s">
        <v>27</v>
      </c>
      <c r="C136" s="13" t="s">
        <v>20</v>
      </c>
      <c r="D136" s="22" t="s">
        <v>176</v>
      </c>
      <c r="E136" s="14"/>
      <c r="F136" s="14"/>
      <c r="G136" s="14"/>
      <c r="H136" s="14"/>
      <c r="I136" s="14"/>
      <c r="J136" s="14"/>
      <c r="K136" s="16">
        <v>1</v>
      </c>
      <c r="L136" s="17">
        <v>45.14</v>
      </c>
      <c r="M136" s="15">
        <f>ROUND(K136*L136,2)</f>
        <v>45.14</v>
      </c>
    </row>
    <row r="137" spans="1:13" ht="73.5" x14ac:dyDescent="0.45">
      <c r="A137" s="14"/>
      <c r="B137" s="14"/>
      <c r="C137" s="14"/>
      <c r="D137" s="22" t="s">
        <v>177</v>
      </c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45">
      <c r="A138" s="13" t="s">
        <v>178</v>
      </c>
      <c r="B138" s="13" t="s">
        <v>27</v>
      </c>
      <c r="C138" s="13" t="s">
        <v>31</v>
      </c>
      <c r="D138" s="22" t="s">
        <v>32</v>
      </c>
      <c r="E138" s="14"/>
      <c r="F138" s="14"/>
      <c r="G138" s="14"/>
      <c r="H138" s="14"/>
      <c r="I138" s="14"/>
      <c r="J138" s="14"/>
      <c r="K138" s="16">
        <v>0.42</v>
      </c>
      <c r="L138" s="17">
        <v>5.33</v>
      </c>
      <c r="M138" s="15">
        <f>ROUND(K138*L138,2)</f>
        <v>2.2400000000000002</v>
      </c>
    </row>
    <row r="139" spans="1:13" x14ac:dyDescent="0.45">
      <c r="A139" s="13" t="s">
        <v>33</v>
      </c>
      <c r="B139" s="13" t="s">
        <v>34</v>
      </c>
      <c r="C139" s="13" t="s">
        <v>35</v>
      </c>
      <c r="D139" s="22" t="s">
        <v>36</v>
      </c>
      <c r="E139" s="14"/>
      <c r="F139" s="14"/>
      <c r="G139" s="14"/>
      <c r="H139" s="14"/>
      <c r="I139" s="14"/>
      <c r="J139" s="14"/>
      <c r="K139" s="16">
        <v>7.1999999999999995E-2</v>
      </c>
      <c r="L139" s="17">
        <v>16.18</v>
      </c>
      <c r="M139" s="15">
        <f>ROUND(K139*L139,2)</f>
        <v>1.1599999999999999</v>
      </c>
    </row>
    <row r="140" spans="1:13" x14ac:dyDescent="0.45">
      <c r="A140" s="13" t="s">
        <v>37</v>
      </c>
      <c r="B140" s="13" t="s">
        <v>34</v>
      </c>
      <c r="C140" s="13" t="s">
        <v>35</v>
      </c>
      <c r="D140" s="22" t="s">
        <v>38</v>
      </c>
      <c r="E140" s="14"/>
      <c r="F140" s="14"/>
      <c r="G140" s="14"/>
      <c r="H140" s="14"/>
      <c r="I140" s="14"/>
      <c r="J140" s="14"/>
      <c r="K140" s="16">
        <v>7.1999999999999995E-2</v>
      </c>
      <c r="L140" s="17">
        <v>14.68</v>
      </c>
      <c r="M140" s="15">
        <f>ROUND(K140*L140,2)</f>
        <v>1.06</v>
      </c>
    </row>
    <row r="141" spans="1:13" x14ac:dyDescent="0.45">
      <c r="A141" s="13" t="s">
        <v>179</v>
      </c>
      <c r="B141" s="13" t="s">
        <v>27</v>
      </c>
      <c r="C141" s="13" t="s">
        <v>31</v>
      </c>
      <c r="D141" s="22" t="s">
        <v>180</v>
      </c>
      <c r="E141" s="14"/>
      <c r="F141" s="14"/>
      <c r="G141" s="14"/>
      <c r="H141" s="14"/>
      <c r="I141" s="14"/>
      <c r="J141" s="14"/>
      <c r="K141" s="16">
        <v>0.25</v>
      </c>
      <c r="L141" s="17">
        <v>25.59</v>
      </c>
      <c r="M141" s="15">
        <f>ROUND(K141*L141,2)</f>
        <v>6.4</v>
      </c>
    </row>
    <row r="142" spans="1:13" ht="42" x14ac:dyDescent="0.45">
      <c r="A142" s="14"/>
      <c r="B142" s="14"/>
      <c r="C142" s="14"/>
      <c r="D142" s="22" t="s">
        <v>181</v>
      </c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45">
      <c r="A143" s="13" t="s">
        <v>182</v>
      </c>
      <c r="B143" s="13" t="s">
        <v>27</v>
      </c>
      <c r="C143" s="13" t="s">
        <v>31</v>
      </c>
      <c r="D143" s="22" t="s">
        <v>183</v>
      </c>
      <c r="E143" s="14"/>
      <c r="F143" s="14"/>
      <c r="G143" s="14"/>
      <c r="H143" s="14"/>
      <c r="I143" s="14"/>
      <c r="J143" s="14"/>
      <c r="K143" s="16">
        <v>0.1</v>
      </c>
      <c r="L143" s="17">
        <v>50.99</v>
      </c>
      <c r="M143" s="15">
        <f>ROUND(K143*L143,2)</f>
        <v>5.0999999999999996</v>
      </c>
    </row>
    <row r="144" spans="1:13" ht="42" x14ac:dyDescent="0.45">
      <c r="A144" s="14"/>
      <c r="B144" s="14"/>
      <c r="C144" s="14"/>
      <c r="D144" s="22" t="s">
        <v>184</v>
      </c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45">
      <c r="A145" s="13" t="s">
        <v>185</v>
      </c>
      <c r="B145" s="13" t="s">
        <v>27</v>
      </c>
      <c r="C145" s="13" t="s">
        <v>31</v>
      </c>
      <c r="D145" s="22" t="s">
        <v>186</v>
      </c>
      <c r="E145" s="14"/>
      <c r="F145" s="14"/>
      <c r="G145" s="14"/>
      <c r="H145" s="14"/>
      <c r="I145" s="14"/>
      <c r="J145" s="14"/>
      <c r="K145" s="16">
        <v>0.1</v>
      </c>
      <c r="L145" s="17">
        <v>39.65</v>
      </c>
      <c r="M145" s="15">
        <f>ROUND(K145*L145,2)</f>
        <v>3.97</v>
      </c>
    </row>
    <row r="146" spans="1:13" ht="52.5" x14ac:dyDescent="0.45">
      <c r="A146" s="14"/>
      <c r="B146" s="14"/>
      <c r="C146" s="14"/>
      <c r="D146" s="22" t="s">
        <v>187</v>
      </c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45">
      <c r="A147" s="18" t="s">
        <v>48</v>
      </c>
      <c r="B147" s="13" t="s">
        <v>49</v>
      </c>
      <c r="C147" s="13" t="s">
        <v>50</v>
      </c>
      <c r="D147" s="22" t="s">
        <v>51</v>
      </c>
      <c r="E147" s="14"/>
      <c r="F147" s="14"/>
      <c r="G147" s="14"/>
      <c r="H147" s="14"/>
      <c r="I147" s="14"/>
      <c r="J147" s="14"/>
      <c r="K147" s="16">
        <v>0.65100000000000002</v>
      </c>
      <c r="L147" s="17">
        <v>2</v>
      </c>
      <c r="M147" s="15">
        <f>ROUND(K147*L147,2)</f>
        <v>1.3</v>
      </c>
    </row>
    <row r="148" spans="1:13" x14ac:dyDescent="0.45">
      <c r="A148" s="14"/>
      <c r="B148" s="14"/>
      <c r="C148" s="14"/>
      <c r="D148" s="27"/>
      <c r="E148" s="14"/>
      <c r="F148" s="14"/>
      <c r="G148" s="14"/>
      <c r="H148" s="14"/>
      <c r="I148" s="14"/>
      <c r="J148" s="19" t="s">
        <v>188</v>
      </c>
      <c r="K148" s="17">
        <v>0</v>
      </c>
      <c r="L148" s="20">
        <f>M136+M138+M139+M140+M141+M143+M145+M147</f>
        <v>66.37</v>
      </c>
      <c r="M148" s="20">
        <f>ROUND(K148*L148,2)</f>
        <v>0</v>
      </c>
    </row>
    <row r="149" spans="1:13" x14ac:dyDescent="0.45">
      <c r="A149" s="21"/>
      <c r="B149" s="21"/>
      <c r="C149" s="21"/>
      <c r="D149" s="28"/>
      <c r="E149" s="21"/>
      <c r="F149" s="21"/>
      <c r="G149" s="21"/>
      <c r="H149" s="21"/>
      <c r="I149" s="21"/>
      <c r="J149" s="21"/>
      <c r="K149" s="21"/>
      <c r="L149" s="21"/>
      <c r="M149" s="21"/>
    </row>
    <row r="150" spans="1:13" x14ac:dyDescent="0.45">
      <c r="A150" s="12" t="s">
        <v>189</v>
      </c>
      <c r="B150" s="13" t="s">
        <v>23</v>
      </c>
      <c r="C150" s="13" t="s">
        <v>20</v>
      </c>
      <c r="D150" s="22" t="s">
        <v>190</v>
      </c>
      <c r="E150" s="14"/>
      <c r="F150" s="14"/>
      <c r="G150" s="14"/>
      <c r="H150" s="14"/>
      <c r="I150" s="14"/>
      <c r="J150" s="14"/>
      <c r="K150" s="15">
        <f>K164</f>
        <v>0</v>
      </c>
      <c r="L150" s="15">
        <f>L164</f>
        <v>90.59</v>
      </c>
      <c r="M150" s="15">
        <f>M164</f>
        <v>0</v>
      </c>
    </row>
    <row r="151" spans="1:13" ht="94.5" x14ac:dyDescent="0.45">
      <c r="A151" s="14"/>
      <c r="B151" s="14"/>
      <c r="C151" s="14"/>
      <c r="D151" s="22" t="s">
        <v>191</v>
      </c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45">
      <c r="A152" s="13" t="s">
        <v>192</v>
      </c>
      <c r="B152" s="13" t="s">
        <v>27</v>
      </c>
      <c r="C152" s="13" t="s">
        <v>20</v>
      </c>
      <c r="D152" s="22" t="s">
        <v>193</v>
      </c>
      <c r="E152" s="14"/>
      <c r="F152" s="14"/>
      <c r="G152" s="14"/>
      <c r="H152" s="14"/>
      <c r="I152" s="14"/>
      <c r="J152" s="14"/>
      <c r="K152" s="16">
        <v>1</v>
      </c>
      <c r="L152" s="17">
        <v>62.22</v>
      </c>
      <c r="M152" s="15">
        <f>ROUND(K152*L152,2)</f>
        <v>62.22</v>
      </c>
    </row>
    <row r="153" spans="1:13" ht="73.5" x14ac:dyDescent="0.45">
      <c r="A153" s="14"/>
      <c r="B153" s="14"/>
      <c r="C153" s="14"/>
      <c r="D153" s="22" t="s">
        <v>194</v>
      </c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45">
      <c r="A154" s="13" t="s">
        <v>195</v>
      </c>
      <c r="B154" s="13" t="s">
        <v>27</v>
      </c>
      <c r="C154" s="13" t="s">
        <v>31</v>
      </c>
      <c r="D154" s="22" t="s">
        <v>32</v>
      </c>
      <c r="E154" s="14"/>
      <c r="F154" s="14"/>
      <c r="G154" s="14"/>
      <c r="H154" s="14"/>
      <c r="I154" s="14"/>
      <c r="J154" s="14"/>
      <c r="K154" s="16">
        <v>0.38</v>
      </c>
      <c r="L154" s="17">
        <v>6.78</v>
      </c>
      <c r="M154" s="15">
        <f>ROUND(K154*L154,2)</f>
        <v>2.58</v>
      </c>
    </row>
    <row r="155" spans="1:13" x14ac:dyDescent="0.45">
      <c r="A155" s="13" t="s">
        <v>33</v>
      </c>
      <c r="B155" s="13" t="s">
        <v>34</v>
      </c>
      <c r="C155" s="13" t="s">
        <v>35</v>
      </c>
      <c r="D155" s="22" t="s">
        <v>36</v>
      </c>
      <c r="E155" s="14"/>
      <c r="F155" s="14"/>
      <c r="G155" s="14"/>
      <c r="H155" s="14"/>
      <c r="I155" s="14"/>
      <c r="J155" s="14"/>
      <c r="K155" s="16">
        <v>7.3999999999999996E-2</v>
      </c>
      <c r="L155" s="17">
        <v>16.18</v>
      </c>
      <c r="M155" s="15">
        <f>ROUND(K155*L155,2)</f>
        <v>1.2</v>
      </c>
    </row>
    <row r="156" spans="1:13" x14ac:dyDescent="0.45">
      <c r="A156" s="13" t="s">
        <v>37</v>
      </c>
      <c r="B156" s="13" t="s">
        <v>34</v>
      </c>
      <c r="C156" s="13" t="s">
        <v>35</v>
      </c>
      <c r="D156" s="22" t="s">
        <v>38</v>
      </c>
      <c r="E156" s="14"/>
      <c r="F156" s="14"/>
      <c r="G156" s="14"/>
      <c r="H156" s="14"/>
      <c r="I156" s="14"/>
      <c r="J156" s="14"/>
      <c r="K156" s="16">
        <v>7.3999999999999996E-2</v>
      </c>
      <c r="L156" s="17">
        <v>14.68</v>
      </c>
      <c r="M156" s="15">
        <f>ROUND(K156*L156,2)</f>
        <v>1.0900000000000001</v>
      </c>
    </row>
    <row r="157" spans="1:13" x14ac:dyDescent="0.45">
      <c r="A157" s="13" t="s">
        <v>196</v>
      </c>
      <c r="B157" s="13" t="s">
        <v>27</v>
      </c>
      <c r="C157" s="13" t="s">
        <v>31</v>
      </c>
      <c r="D157" s="22" t="s">
        <v>197</v>
      </c>
      <c r="E157" s="14"/>
      <c r="F157" s="14"/>
      <c r="G157" s="14"/>
      <c r="H157" s="14"/>
      <c r="I157" s="14"/>
      <c r="J157" s="14"/>
      <c r="K157" s="16">
        <v>0.25</v>
      </c>
      <c r="L157" s="17">
        <v>34.549999999999997</v>
      </c>
      <c r="M157" s="15">
        <f>ROUND(K157*L157,2)</f>
        <v>8.64</v>
      </c>
    </row>
    <row r="158" spans="1:13" ht="42" x14ac:dyDescent="0.45">
      <c r="A158" s="14"/>
      <c r="B158" s="14"/>
      <c r="C158" s="14"/>
      <c r="D158" s="22" t="s">
        <v>198</v>
      </c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45">
      <c r="A159" s="13" t="s">
        <v>199</v>
      </c>
      <c r="B159" s="13" t="s">
        <v>27</v>
      </c>
      <c r="C159" s="13" t="s">
        <v>31</v>
      </c>
      <c r="D159" s="22" t="s">
        <v>200</v>
      </c>
      <c r="E159" s="14"/>
      <c r="F159" s="14"/>
      <c r="G159" s="14"/>
      <c r="H159" s="14"/>
      <c r="I159" s="14"/>
      <c r="J159" s="14"/>
      <c r="K159" s="16">
        <v>0.1</v>
      </c>
      <c r="L159" s="17">
        <v>68.56</v>
      </c>
      <c r="M159" s="15">
        <f>ROUND(K159*L159,2)</f>
        <v>6.86</v>
      </c>
    </row>
    <row r="160" spans="1:13" ht="42" x14ac:dyDescent="0.45">
      <c r="A160" s="14"/>
      <c r="B160" s="14"/>
      <c r="C160" s="14"/>
      <c r="D160" s="22" t="s">
        <v>201</v>
      </c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45">
      <c r="A161" s="13" t="s">
        <v>202</v>
      </c>
      <c r="B161" s="13" t="s">
        <v>27</v>
      </c>
      <c r="C161" s="13" t="s">
        <v>31</v>
      </c>
      <c r="D161" s="22" t="s">
        <v>203</v>
      </c>
      <c r="E161" s="14"/>
      <c r="F161" s="14"/>
      <c r="G161" s="14"/>
      <c r="H161" s="14"/>
      <c r="I161" s="14"/>
      <c r="J161" s="14"/>
      <c r="K161" s="16">
        <v>0.1</v>
      </c>
      <c r="L161" s="17">
        <v>62.15</v>
      </c>
      <c r="M161" s="15">
        <f>ROUND(K161*L161,2)</f>
        <v>6.22</v>
      </c>
    </row>
    <row r="162" spans="1:13" ht="42" x14ac:dyDescent="0.45">
      <c r="A162" s="14"/>
      <c r="B162" s="14"/>
      <c r="C162" s="14"/>
      <c r="D162" s="22" t="s">
        <v>204</v>
      </c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45">
      <c r="A163" s="18" t="s">
        <v>48</v>
      </c>
      <c r="B163" s="13" t="s">
        <v>49</v>
      </c>
      <c r="C163" s="13" t="s">
        <v>50</v>
      </c>
      <c r="D163" s="22" t="s">
        <v>51</v>
      </c>
      <c r="E163" s="14"/>
      <c r="F163" s="14"/>
      <c r="G163" s="14"/>
      <c r="H163" s="14"/>
      <c r="I163" s="14"/>
      <c r="J163" s="14"/>
      <c r="K163" s="16">
        <v>0.88800000000000001</v>
      </c>
      <c r="L163" s="17">
        <v>2</v>
      </c>
      <c r="M163" s="15">
        <f>ROUND(K163*L163,2)</f>
        <v>1.78</v>
      </c>
    </row>
    <row r="164" spans="1:13" x14ac:dyDescent="0.45">
      <c r="A164" s="14"/>
      <c r="B164" s="14"/>
      <c r="C164" s="14"/>
      <c r="D164" s="27"/>
      <c r="E164" s="14"/>
      <c r="F164" s="14"/>
      <c r="G164" s="14"/>
      <c r="H164" s="14"/>
      <c r="I164" s="14"/>
      <c r="J164" s="19" t="s">
        <v>205</v>
      </c>
      <c r="K164" s="17">
        <v>0</v>
      </c>
      <c r="L164" s="20">
        <f>M152+M154+M155+M156+M157+M159+M161+M163</f>
        <v>90.59</v>
      </c>
      <c r="M164" s="20">
        <f>ROUND(K164*L164,2)</f>
        <v>0</v>
      </c>
    </row>
    <row r="165" spans="1:13" x14ac:dyDescent="0.45">
      <c r="A165" s="21"/>
      <c r="B165" s="21"/>
      <c r="C165" s="21"/>
      <c r="D165" s="28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x14ac:dyDescent="0.45">
      <c r="A166" s="12" t="s">
        <v>206</v>
      </c>
      <c r="B166" s="13" t="s">
        <v>23</v>
      </c>
      <c r="C166" s="13" t="s">
        <v>20</v>
      </c>
      <c r="D166" s="22" t="s">
        <v>207</v>
      </c>
      <c r="E166" s="14"/>
      <c r="F166" s="14"/>
      <c r="G166" s="14"/>
      <c r="H166" s="14"/>
      <c r="I166" s="14"/>
      <c r="J166" s="14"/>
      <c r="K166" s="15">
        <f>K180</f>
        <v>0</v>
      </c>
      <c r="L166" s="15">
        <f>L180</f>
        <v>142.12</v>
      </c>
      <c r="M166" s="15">
        <f>M180</f>
        <v>0</v>
      </c>
    </row>
    <row r="167" spans="1:13" ht="94.5" x14ac:dyDescent="0.45">
      <c r="A167" s="14"/>
      <c r="B167" s="14"/>
      <c r="C167" s="14"/>
      <c r="D167" s="22" t="s">
        <v>208</v>
      </c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45">
      <c r="A168" s="13" t="s">
        <v>209</v>
      </c>
      <c r="B168" s="13" t="s">
        <v>27</v>
      </c>
      <c r="C168" s="13" t="s">
        <v>20</v>
      </c>
      <c r="D168" s="22" t="s">
        <v>210</v>
      </c>
      <c r="E168" s="14"/>
      <c r="F168" s="14"/>
      <c r="G168" s="14"/>
      <c r="H168" s="14"/>
      <c r="I168" s="14"/>
      <c r="J168" s="14"/>
      <c r="K168" s="16">
        <v>1</v>
      </c>
      <c r="L168" s="17">
        <v>89.74</v>
      </c>
      <c r="M168" s="15">
        <f>ROUND(K168*L168,2)</f>
        <v>89.74</v>
      </c>
    </row>
    <row r="169" spans="1:13" ht="73.5" x14ac:dyDescent="0.45">
      <c r="A169" s="14"/>
      <c r="B169" s="14"/>
      <c r="C169" s="14"/>
      <c r="D169" s="22" t="s">
        <v>211</v>
      </c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45">
      <c r="A170" s="13" t="s">
        <v>212</v>
      </c>
      <c r="B170" s="13" t="s">
        <v>27</v>
      </c>
      <c r="C170" s="13" t="s">
        <v>31</v>
      </c>
      <c r="D170" s="22" t="s">
        <v>32</v>
      </c>
      <c r="E170" s="14"/>
      <c r="F170" s="14"/>
      <c r="G170" s="14"/>
      <c r="H170" s="14"/>
      <c r="I170" s="14"/>
      <c r="J170" s="14"/>
      <c r="K170" s="16">
        <v>0.33</v>
      </c>
      <c r="L170" s="17">
        <v>8.4</v>
      </c>
      <c r="M170" s="15">
        <f>ROUND(K170*L170,2)</f>
        <v>2.77</v>
      </c>
    </row>
    <row r="171" spans="1:13" x14ac:dyDescent="0.45">
      <c r="A171" s="13" t="s">
        <v>33</v>
      </c>
      <c r="B171" s="13" t="s">
        <v>34</v>
      </c>
      <c r="C171" s="13" t="s">
        <v>35</v>
      </c>
      <c r="D171" s="22" t="s">
        <v>36</v>
      </c>
      <c r="E171" s="14"/>
      <c r="F171" s="14"/>
      <c r="G171" s="14"/>
      <c r="H171" s="14"/>
      <c r="I171" s="14"/>
      <c r="J171" s="14"/>
      <c r="K171" s="16">
        <v>0.161</v>
      </c>
      <c r="L171" s="17">
        <v>16.18</v>
      </c>
      <c r="M171" s="15">
        <f>ROUND(K171*L171,2)</f>
        <v>2.6</v>
      </c>
    </row>
    <row r="172" spans="1:13" x14ac:dyDescent="0.45">
      <c r="A172" s="13" t="s">
        <v>37</v>
      </c>
      <c r="B172" s="13" t="s">
        <v>34</v>
      </c>
      <c r="C172" s="13" t="s">
        <v>35</v>
      </c>
      <c r="D172" s="22" t="s">
        <v>38</v>
      </c>
      <c r="E172" s="14"/>
      <c r="F172" s="14"/>
      <c r="G172" s="14"/>
      <c r="H172" s="14"/>
      <c r="I172" s="14"/>
      <c r="J172" s="14"/>
      <c r="K172" s="16">
        <v>0.161</v>
      </c>
      <c r="L172" s="17">
        <v>14.68</v>
      </c>
      <c r="M172" s="15">
        <f>ROUND(K172*L172,2)</f>
        <v>2.36</v>
      </c>
    </row>
    <row r="173" spans="1:13" x14ac:dyDescent="0.45">
      <c r="A173" s="13" t="s">
        <v>213</v>
      </c>
      <c r="B173" s="13" t="s">
        <v>27</v>
      </c>
      <c r="C173" s="13" t="s">
        <v>31</v>
      </c>
      <c r="D173" s="22" t="s">
        <v>214</v>
      </c>
      <c r="E173" s="14"/>
      <c r="F173" s="14"/>
      <c r="G173" s="14"/>
      <c r="H173" s="14"/>
      <c r="I173" s="14"/>
      <c r="J173" s="14"/>
      <c r="K173" s="16">
        <v>0.25</v>
      </c>
      <c r="L173" s="17">
        <v>100.37</v>
      </c>
      <c r="M173" s="15">
        <f>ROUND(K173*L173,2)</f>
        <v>25.09</v>
      </c>
    </row>
    <row r="174" spans="1:13" ht="42" x14ac:dyDescent="0.45">
      <c r="A174" s="14"/>
      <c r="B174" s="14"/>
      <c r="C174" s="14"/>
      <c r="D174" s="22" t="s">
        <v>215</v>
      </c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45">
      <c r="A175" s="13" t="s">
        <v>216</v>
      </c>
      <c r="B175" s="13" t="s">
        <v>27</v>
      </c>
      <c r="C175" s="13" t="s">
        <v>31</v>
      </c>
      <c r="D175" s="22" t="s">
        <v>217</v>
      </c>
      <c r="E175" s="14"/>
      <c r="F175" s="14"/>
      <c r="G175" s="14"/>
      <c r="H175" s="14"/>
      <c r="I175" s="14"/>
      <c r="J175" s="14"/>
      <c r="K175" s="16">
        <v>0.1</v>
      </c>
      <c r="L175" s="17">
        <v>91.03</v>
      </c>
      <c r="M175" s="15">
        <f>ROUND(K175*L175,2)</f>
        <v>9.1</v>
      </c>
    </row>
    <row r="176" spans="1:13" ht="42" x14ac:dyDescent="0.45">
      <c r="A176" s="14"/>
      <c r="B176" s="14"/>
      <c r="C176" s="14"/>
      <c r="D176" s="22" t="s">
        <v>218</v>
      </c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45">
      <c r="A177" s="13" t="s">
        <v>219</v>
      </c>
      <c r="B177" s="13" t="s">
        <v>27</v>
      </c>
      <c r="C177" s="13" t="s">
        <v>31</v>
      </c>
      <c r="D177" s="22" t="s">
        <v>220</v>
      </c>
      <c r="E177" s="14"/>
      <c r="F177" s="14"/>
      <c r="G177" s="14"/>
      <c r="H177" s="14"/>
      <c r="I177" s="14"/>
      <c r="J177" s="14"/>
      <c r="K177" s="16">
        <v>0.1</v>
      </c>
      <c r="L177" s="17">
        <v>76.73</v>
      </c>
      <c r="M177" s="15">
        <f>ROUND(K177*L177,2)</f>
        <v>7.67</v>
      </c>
    </row>
    <row r="178" spans="1:13" ht="42" x14ac:dyDescent="0.45">
      <c r="A178" s="14"/>
      <c r="B178" s="14"/>
      <c r="C178" s="14"/>
      <c r="D178" s="22" t="s">
        <v>221</v>
      </c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45">
      <c r="A179" s="18" t="s">
        <v>48</v>
      </c>
      <c r="B179" s="13" t="s">
        <v>49</v>
      </c>
      <c r="C179" s="13" t="s">
        <v>50</v>
      </c>
      <c r="D179" s="22" t="s">
        <v>51</v>
      </c>
      <c r="E179" s="14"/>
      <c r="F179" s="14"/>
      <c r="G179" s="14"/>
      <c r="H179" s="14"/>
      <c r="I179" s="14"/>
      <c r="J179" s="14"/>
      <c r="K179" s="16">
        <v>1.393</v>
      </c>
      <c r="L179" s="17">
        <v>2</v>
      </c>
      <c r="M179" s="15">
        <f>ROUND(K179*L179,2)</f>
        <v>2.79</v>
      </c>
    </row>
    <row r="180" spans="1:13" x14ac:dyDescent="0.45">
      <c r="A180" s="14"/>
      <c r="B180" s="14"/>
      <c r="C180" s="14"/>
      <c r="D180" s="27"/>
      <c r="E180" s="14"/>
      <c r="F180" s="14"/>
      <c r="G180" s="14"/>
      <c r="H180" s="14"/>
      <c r="I180" s="14"/>
      <c r="J180" s="19" t="s">
        <v>222</v>
      </c>
      <c r="K180" s="17">
        <v>0</v>
      </c>
      <c r="L180" s="20">
        <f>M168+M170+M171+M172+M173+M175+M177+M179</f>
        <v>142.12</v>
      </c>
      <c r="M180" s="20">
        <f>ROUND(K180*L180,2)</f>
        <v>0</v>
      </c>
    </row>
    <row r="181" spans="1:13" x14ac:dyDescent="0.45">
      <c r="A181" s="21"/>
      <c r="B181" s="21"/>
      <c r="C181" s="21"/>
      <c r="D181" s="28"/>
      <c r="E181" s="21"/>
      <c r="F181" s="21"/>
      <c r="G181" s="21"/>
      <c r="H181" s="21"/>
      <c r="I181" s="21"/>
      <c r="J181" s="21"/>
      <c r="K181" s="21"/>
      <c r="L181" s="21"/>
      <c r="M181" s="21"/>
    </row>
    <row r="182" spans="1:13" x14ac:dyDescent="0.45">
      <c r="A182" s="12" t="s">
        <v>223</v>
      </c>
      <c r="B182" s="13" t="s">
        <v>23</v>
      </c>
      <c r="C182" s="13" t="s">
        <v>20</v>
      </c>
      <c r="D182" s="22" t="s">
        <v>224</v>
      </c>
      <c r="E182" s="14"/>
      <c r="F182" s="14"/>
      <c r="G182" s="14"/>
      <c r="H182" s="14"/>
      <c r="I182" s="14"/>
      <c r="J182" s="14"/>
      <c r="K182" s="15">
        <f>K192</f>
        <v>0</v>
      </c>
      <c r="L182" s="15">
        <f>L192</f>
        <v>215.15</v>
      </c>
      <c r="M182" s="15">
        <f>M192</f>
        <v>0</v>
      </c>
    </row>
    <row r="183" spans="1:13" ht="94.5" x14ac:dyDescent="0.45">
      <c r="A183" s="14"/>
      <c r="B183" s="14"/>
      <c r="C183" s="14"/>
      <c r="D183" s="22" t="s">
        <v>225</v>
      </c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45">
      <c r="A184" s="13" t="s">
        <v>226</v>
      </c>
      <c r="B184" s="13" t="s">
        <v>27</v>
      </c>
      <c r="C184" s="13" t="s">
        <v>20</v>
      </c>
      <c r="D184" s="22" t="s">
        <v>227</v>
      </c>
      <c r="E184" s="14"/>
      <c r="F184" s="14"/>
      <c r="G184" s="14"/>
      <c r="H184" s="14"/>
      <c r="I184" s="14"/>
      <c r="J184" s="14"/>
      <c r="K184" s="16">
        <v>1</v>
      </c>
      <c r="L184" s="17">
        <v>156.80000000000001</v>
      </c>
      <c r="M184" s="15">
        <f>ROUND(K184*L184,2)</f>
        <v>156.80000000000001</v>
      </c>
    </row>
    <row r="185" spans="1:13" ht="73.5" x14ac:dyDescent="0.45">
      <c r="A185" s="14"/>
      <c r="B185" s="14"/>
      <c r="C185" s="14"/>
      <c r="D185" s="22" t="s">
        <v>228</v>
      </c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45">
      <c r="A186" s="13" t="s">
        <v>229</v>
      </c>
      <c r="B186" s="13" t="s">
        <v>27</v>
      </c>
      <c r="C186" s="13" t="s">
        <v>31</v>
      </c>
      <c r="D186" s="22" t="s">
        <v>32</v>
      </c>
      <c r="E186" s="14"/>
      <c r="F186" s="14"/>
      <c r="G186" s="14"/>
      <c r="H186" s="14"/>
      <c r="I186" s="14"/>
      <c r="J186" s="14"/>
      <c r="K186" s="16">
        <v>0.31</v>
      </c>
      <c r="L186" s="17">
        <v>13.99</v>
      </c>
      <c r="M186" s="15">
        <f>ROUND(K186*L186,2)</f>
        <v>4.34</v>
      </c>
    </row>
    <row r="187" spans="1:13" x14ac:dyDescent="0.45">
      <c r="A187" s="13" t="s">
        <v>33</v>
      </c>
      <c r="B187" s="13" t="s">
        <v>34</v>
      </c>
      <c r="C187" s="13" t="s">
        <v>35</v>
      </c>
      <c r="D187" s="22" t="s">
        <v>36</v>
      </c>
      <c r="E187" s="14"/>
      <c r="F187" s="14"/>
      <c r="G187" s="14"/>
      <c r="H187" s="14"/>
      <c r="I187" s="14"/>
      <c r="J187" s="14"/>
      <c r="K187" s="16">
        <v>0.18099999999999999</v>
      </c>
      <c r="L187" s="17">
        <v>16.18</v>
      </c>
      <c r="M187" s="15">
        <f>ROUND(K187*L187,2)</f>
        <v>2.93</v>
      </c>
    </row>
    <row r="188" spans="1:13" x14ac:dyDescent="0.45">
      <c r="A188" s="13" t="s">
        <v>37</v>
      </c>
      <c r="B188" s="13" t="s">
        <v>34</v>
      </c>
      <c r="C188" s="13" t="s">
        <v>35</v>
      </c>
      <c r="D188" s="22" t="s">
        <v>38</v>
      </c>
      <c r="E188" s="14"/>
      <c r="F188" s="14"/>
      <c r="G188" s="14"/>
      <c r="H188" s="14"/>
      <c r="I188" s="14"/>
      <c r="J188" s="14"/>
      <c r="K188" s="16">
        <v>0.18099999999999999</v>
      </c>
      <c r="L188" s="17">
        <v>14.68</v>
      </c>
      <c r="M188" s="15">
        <f>ROUND(K188*L188,2)</f>
        <v>2.66</v>
      </c>
    </row>
    <row r="189" spans="1:13" x14ac:dyDescent="0.45">
      <c r="A189" s="13" t="s">
        <v>230</v>
      </c>
      <c r="B189" s="13" t="s">
        <v>27</v>
      </c>
      <c r="C189" s="13" t="s">
        <v>31</v>
      </c>
      <c r="D189" s="22" t="s">
        <v>231</v>
      </c>
      <c r="E189" s="14"/>
      <c r="F189" s="14"/>
      <c r="G189" s="14"/>
      <c r="H189" s="14"/>
      <c r="I189" s="14"/>
      <c r="J189" s="14"/>
      <c r="K189" s="16">
        <v>0.25</v>
      </c>
      <c r="L189" s="17">
        <v>176.78</v>
      </c>
      <c r="M189" s="15">
        <f>ROUND(K189*L189,2)</f>
        <v>44.2</v>
      </c>
    </row>
    <row r="190" spans="1:13" ht="42" x14ac:dyDescent="0.45">
      <c r="A190" s="14"/>
      <c r="B190" s="14"/>
      <c r="C190" s="14"/>
      <c r="D190" s="22" t="s">
        <v>232</v>
      </c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45">
      <c r="A191" s="18" t="s">
        <v>48</v>
      </c>
      <c r="B191" s="13" t="s">
        <v>49</v>
      </c>
      <c r="C191" s="13" t="s">
        <v>50</v>
      </c>
      <c r="D191" s="22" t="s">
        <v>51</v>
      </c>
      <c r="E191" s="14"/>
      <c r="F191" s="14"/>
      <c r="G191" s="14"/>
      <c r="H191" s="14"/>
      <c r="I191" s="14"/>
      <c r="J191" s="14"/>
      <c r="K191" s="16">
        <v>2.109</v>
      </c>
      <c r="L191" s="17">
        <v>2</v>
      </c>
      <c r="M191" s="15">
        <f>ROUND(K191*L191,2)</f>
        <v>4.22</v>
      </c>
    </row>
    <row r="192" spans="1:13" x14ac:dyDescent="0.45">
      <c r="A192" s="14"/>
      <c r="B192" s="14"/>
      <c r="C192" s="14"/>
      <c r="D192" s="27"/>
      <c r="E192" s="14"/>
      <c r="F192" s="14"/>
      <c r="G192" s="14"/>
      <c r="H192" s="14"/>
      <c r="I192" s="14"/>
      <c r="J192" s="19" t="s">
        <v>233</v>
      </c>
      <c r="K192" s="17">
        <v>0</v>
      </c>
      <c r="L192" s="20">
        <f>M184+M186+M187+M188+M189+M191</f>
        <v>215.15</v>
      </c>
      <c r="M192" s="20">
        <f>ROUND(K192*L192,2)</f>
        <v>0</v>
      </c>
    </row>
    <row r="193" spans="1:13" x14ac:dyDescent="0.45">
      <c r="A193" s="21"/>
      <c r="B193" s="21"/>
      <c r="C193" s="21"/>
      <c r="D193" s="28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x14ac:dyDescent="0.45">
      <c r="A194" s="14"/>
      <c r="B194" s="14"/>
      <c r="C194" s="14"/>
      <c r="D194" s="27"/>
      <c r="E194" s="14"/>
      <c r="F194" s="14"/>
      <c r="G194" s="14"/>
      <c r="H194" s="14"/>
      <c r="I194" s="14"/>
      <c r="J194" s="19" t="s">
        <v>234</v>
      </c>
      <c r="K194" s="17">
        <v>1</v>
      </c>
      <c r="L194" s="17">
        <v>0</v>
      </c>
      <c r="M194" s="20">
        <f>ROUND(K194*L194,2)</f>
        <v>0</v>
      </c>
    </row>
    <row r="195" spans="1:13" x14ac:dyDescent="0.45">
      <c r="A195" s="21"/>
      <c r="B195" s="21"/>
      <c r="C195" s="21"/>
      <c r="D195" s="28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1:13" x14ac:dyDescent="0.45">
      <c r="A196" s="14"/>
      <c r="B196" s="14"/>
      <c r="C196" s="14"/>
      <c r="D196" s="27"/>
      <c r="E196" s="14"/>
      <c r="F196" s="14"/>
      <c r="G196" s="14"/>
      <c r="H196" s="14"/>
      <c r="I196" s="14"/>
      <c r="J196" s="19" t="s">
        <v>235</v>
      </c>
      <c r="K196" s="23">
        <v>1</v>
      </c>
      <c r="L196" s="20">
        <f>M5</f>
        <v>0</v>
      </c>
      <c r="M196" s="20">
        <f>ROUND(K196*L196,2)</f>
        <v>0</v>
      </c>
    </row>
    <row r="197" spans="1:13" x14ac:dyDescent="0.45">
      <c r="A197" s="21"/>
      <c r="B197" s="21"/>
      <c r="C197" s="21"/>
      <c r="D197" s="28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 x14ac:dyDescent="0.45">
      <c r="A198" s="14"/>
      <c r="B198" s="14"/>
      <c r="C198" s="14"/>
      <c r="D198" s="27"/>
      <c r="E198" s="14"/>
      <c r="F198" s="14"/>
      <c r="G198" s="14"/>
      <c r="H198" s="14"/>
      <c r="I198" s="14"/>
      <c r="J198" s="19" t="s">
        <v>236</v>
      </c>
      <c r="K198" s="23">
        <v>1</v>
      </c>
      <c r="L198" s="20">
        <f>M4</f>
        <v>0</v>
      </c>
      <c r="M198" s="20">
        <f>ROUND(K198*L198,2)</f>
        <v>0</v>
      </c>
    </row>
    <row r="199" spans="1:13" x14ac:dyDescent="0.45">
      <c r="A199" s="21"/>
      <c r="B199" s="21"/>
      <c r="C199" s="21"/>
      <c r="D199" s="28"/>
      <c r="E199" s="21"/>
      <c r="F199" s="21"/>
      <c r="G199" s="21"/>
      <c r="H199" s="21"/>
      <c r="I199" s="21"/>
      <c r="J199" s="21"/>
      <c r="K199" s="21"/>
      <c r="L199" s="21"/>
      <c r="M199" s="21"/>
    </row>
  </sheetData>
  <dataValidations count="1">
    <dataValidation type="list" allowBlank="1" showInputMessage="1" showErrorMessage="1" sqref="B4:B199" xr:uid="{32959E3A-B9EC-4682-9B5B-DCC37B81907C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8A717F1009324AABD96FC76E97AFF5" ma:contentTypeVersion="10" ma:contentTypeDescription="Crear nuevo documento." ma:contentTypeScope="" ma:versionID="e66c614bafce9d58e37f7dde74acd66b">
  <xsd:schema xmlns:xsd="http://www.w3.org/2001/XMLSchema" xmlns:xs="http://www.w3.org/2001/XMLSchema" xmlns:p="http://schemas.microsoft.com/office/2006/metadata/properties" xmlns:ns3="f5665cb0-0b89-4a87-87da-80233e89090f" targetNamespace="http://schemas.microsoft.com/office/2006/metadata/properties" ma:root="true" ma:fieldsID="5a574c4b88ede3e11533b01bd246d8cc" ns3:_="">
    <xsd:import namespace="f5665cb0-0b89-4a87-87da-80233e8909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65cb0-0b89-4a87-87da-80233e890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D5DA9E-A6C0-4288-BF9A-063C1D16C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65cb0-0b89-4a87-87da-80233e8909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D82D4-A52F-4828-BA66-6D61DAF1B5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A62DE-BD52-4CF5-B946-A1DB75020843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5665cb0-0b89-4a87-87da-80233e89090f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Bernadaus</dc:creator>
  <cp:lastModifiedBy>Jose Luis Bernadaus</cp:lastModifiedBy>
  <dcterms:created xsi:type="dcterms:W3CDTF">2020-06-16T11:22:14Z</dcterms:created>
  <dcterms:modified xsi:type="dcterms:W3CDTF">2020-06-16T11:22:48Z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0x010100128A717F1009324AABD96FC76E97AFF5</vt:lpwstr>
  </property>
</Properties>
</file>